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Data Science\Projects\Boat Sales\"/>
    </mc:Choice>
  </mc:AlternateContent>
  <xr:revisionPtr revIDLastSave="0" documentId="13_ncr:1_{BECD755E-71C9-4418-9CF4-F0B081B28ED7}" xr6:coauthVersionLast="47" xr6:coauthVersionMax="47" xr10:uidLastSave="{00000000-0000-0000-0000-000000000000}"/>
  <bookViews>
    <workbookView xWindow="-98" yWindow="-98" windowWidth="21795" windowHeight="12975" activeTab="1" xr2:uid="{CA3707E4-5A48-47B9-BF1F-F3E9128CD588}"/>
  </bookViews>
  <sheets>
    <sheet name="data" sheetId="7" r:id="rId1"/>
    <sheet name="dashboard" sheetId="14" r:id="rId2"/>
  </sheets>
  <definedNames>
    <definedName name="_xlchart.v5.0" hidden="1">data!$B$40</definedName>
    <definedName name="_xlchart.v5.1" hidden="1">data!$B$41:$B$53</definedName>
    <definedName name="_xlchart.v5.2" hidden="1">data!$C$40</definedName>
    <definedName name="_xlchart.v5.3" hidden="1">data!$C$41:$C$53</definedName>
    <definedName name="_xlcn.WorksheetConnection_boat_sales_analysis.xlsxorder_details1" hidden="1">order_details</definedName>
    <definedName name="_xlcn.WorksheetConnection_boat_sales_analysis.xlsxreturn_products1" hidden="1">return_products</definedName>
    <definedName name="Category">#REF!</definedName>
    <definedName name="Transaction">#REF!</definedName>
  </definedNames>
  <calcPr calcId="191029"/>
  <pivotCaches>
    <pivotCache cacheId="0" r:id="rId3"/>
    <pivotCache cacheId="1" r:id="rId4"/>
    <pivotCache cacheId="2" r:id="rId5"/>
    <pivotCache cacheId="3" r:id="rId6"/>
    <pivotCache cacheId="4" r:id="rId7"/>
    <pivotCache cacheId="5" r:id="rId8"/>
    <pivotCache cacheId="6" r:id="rId9"/>
    <pivotCache cacheId="7" r:id="rId10"/>
    <pivotCache cacheId="8" r:id="rId11"/>
    <pivotCache cacheId="9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s_94d3e204-bb41-4152-8025-63ec1c47d2c4" name="customers" connection="Query - customers"/>
          <x15:modelTable id="orders_f4922eb5-0184-4957-a8ff-1ae283661d4a" name="orders" connection="Query - orders"/>
          <x15:modelTable id="order_details_a58c62bb-65e9-44ac-91b7-ed97e1a037f2" name="order_details" connection="Query - order_details"/>
          <x15:modelTable id="products_6565e978-1d8d-44fc-b8b2-92e3c5e8cc5a" name="products" connection="Query - products"/>
          <x15:modelTable id="returns_412bbee6-0f5d-42f8-b875-fc0a83471c51" name="returns" connection="Query - returns"/>
          <x15:modelTable id="return_products" name="return_products" connection="WorksheetConnection_boat_sales_analysis.xlsx!return_products"/>
          <x15:modelTable id="order_details 1" name="order_details 1" connection="WorksheetConnection_boat_sales_analysis.xlsx!order_details"/>
        </x15:modelTables>
        <x15:modelRelationships>
          <x15:modelRelationship fromTable="orders" fromColumn="customer_id" toTable="customers" toColumn="customer_id"/>
          <x15:modelRelationship fromTable="order_details" fromColumn="order_id" toTable="orders" toColumn="order_id"/>
          <x15:modelRelationship fromTable="order_details" fromColumn="product_id" toTable="products" toColumn="product_id"/>
          <x15:modelRelationship fromTable="order_details" fromColumn="order_detail_id" toTable="returns" toColumn="order_detail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orders" columnName="order_date" columnId="order_date">
                <x16:calculatedTimeColumn columnName="order_date (Year)" columnId="order_date (Year)" contentType="years" isSelected="1"/>
                <x16:calculatedTimeColumn columnName="order_date (Quarter)" columnId="order_date (Quarter)" contentType="quarters" isSelected="1"/>
                <x16:calculatedTimeColumn columnName="order_date (Month Index)" columnId="order_date (Month Index)" contentType="monthsindex" isSelected="1"/>
                <x16:calculatedTimeColumn columnName="order_date (Month)" columnId="order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7" i="14" l="1"/>
  <c r="F7" i="14"/>
  <c r="E7" i="14"/>
  <c r="D7" i="14"/>
  <c r="E4" i="14"/>
  <c r="D4" i="14"/>
  <c r="G4" i="14"/>
  <c r="F4" i="1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AD53E48-1B36-4CC6-88FD-6C54529E6985}" name="Query - customers" description="Connection to the 'customers' query in the workbook." type="100" refreshedVersion="8" minRefreshableVersion="5">
    <extLst>
      <ext xmlns:x15="http://schemas.microsoft.com/office/spreadsheetml/2010/11/main" uri="{DE250136-89BD-433C-8126-D09CA5730AF9}">
        <x15:connection id="6db8eeb6-92a9-4093-b6f3-1838f41305d5">
          <x15:oledbPr connection="Provider=Microsoft.Mashup.OleDb.1;Data Source=$Workbook$;Location=customers;Extended Properties=&quot;&quot;">
            <x15:dbTables>
              <x15:dbTable name="customers"/>
            </x15:dbTables>
          </x15:oledbPr>
        </x15:connection>
      </ext>
    </extLst>
  </connection>
  <connection id="2" xr16:uid="{D883DBEE-EE8D-417D-B9C0-AA6B308622AF}" name="Query - order_details" description="Connection to the 'order_details' query in the workbook." type="100" refreshedVersion="8" minRefreshableVersion="5">
    <extLst>
      <ext xmlns:x15="http://schemas.microsoft.com/office/spreadsheetml/2010/11/main" uri="{DE250136-89BD-433C-8126-D09CA5730AF9}">
        <x15:connection id="6ec8d535-eff3-492f-8dda-21d10aeb07d8">
          <x15:oledbPr connection="Provider=Microsoft.Mashup.OleDb.1;Data Source=$Workbook$;Location=order_details;Extended Properties=&quot;&quot;">
            <x15:dbTables>
              <x15:dbTable name="order_details"/>
            </x15:dbTables>
          </x15:oledbPr>
        </x15:connection>
      </ext>
    </extLst>
  </connection>
  <connection id="3" xr16:uid="{1D98252F-2D0F-4B0F-B80F-B791050F4612}" name="Query - orders" description="Connection to the 'orders' query in the workbook." type="100" refreshedVersion="8" minRefreshableVersion="5">
    <extLst>
      <ext xmlns:x15="http://schemas.microsoft.com/office/spreadsheetml/2010/11/main" uri="{DE250136-89BD-433C-8126-D09CA5730AF9}">
        <x15:connection id="abe4514e-3c7f-4c88-ad3a-56d2a351c180"/>
      </ext>
    </extLst>
  </connection>
  <connection id="4" xr16:uid="{BDFDA54F-0614-4ED8-9551-9C53392EAB42}" name="Query - products" description="Connection to the 'products' query in the workbook." type="100" refreshedVersion="8" minRefreshableVersion="5">
    <extLst>
      <ext xmlns:x15="http://schemas.microsoft.com/office/spreadsheetml/2010/11/main" uri="{DE250136-89BD-433C-8126-D09CA5730AF9}">
        <x15:connection id="60231dc0-6186-4821-9ab9-c5ca1ec1431c">
          <x15:oledbPr connection="Provider=Microsoft.Mashup.OleDb.1;Data Source=$Workbook$;Location=products;Extended Properties=&quot;&quot;">
            <x15:dbTables>
              <x15:dbTable name="products"/>
            </x15:dbTables>
          </x15:oledbPr>
        </x15:connection>
      </ext>
    </extLst>
  </connection>
  <connection id="5" xr16:uid="{46CF1304-C004-48CD-837D-94D50852BFAC}" keepAlive="1" name="Query - return_products" description="Connection to the 'return_products' query in the workbook." type="5" refreshedVersion="8" background="1" saveData="1">
    <dbPr connection="Provider=Microsoft.Mashup.OleDb.1;Data Source=$Workbook$;Location=return_products;Extended Properties=&quot;&quot;" command="SELECT * FROM [return_products]"/>
  </connection>
  <connection id="6" xr16:uid="{7FDA3CA8-183D-43AD-8ADE-4251D1D435ED}" name="Query - returns" description="Connection to the 'returns' query in the workbook." type="100" refreshedVersion="8" minRefreshableVersion="5">
    <extLst>
      <ext xmlns:x15="http://schemas.microsoft.com/office/spreadsheetml/2010/11/main" uri="{DE250136-89BD-433C-8126-D09CA5730AF9}">
        <x15:connection id="2ba5d10c-c9e1-41cd-a6c8-afd6a74e3d54">
          <x15:oledbPr connection="Provider=Microsoft.Mashup.OleDb.1;Data Source=$Workbook$;Location=returns;Extended Properties=&quot;&quot;">
            <x15:dbTables>
              <x15:dbTable name="returns"/>
            </x15:dbTables>
          </x15:oledbPr>
        </x15:connection>
      </ext>
    </extLst>
  </connection>
  <connection id="7" xr16:uid="{2B64D805-079A-4FCD-99BD-E1C5ECD2F7B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8" xr16:uid="{00A74AC3-D43B-45F9-92C5-534245BA2D08}" name="WorksheetConnection_boat_sales_analysis.xlsx!order_details" type="102" refreshedVersion="8" minRefreshableVersion="5">
    <extLst>
      <ext xmlns:x15="http://schemas.microsoft.com/office/spreadsheetml/2010/11/main" uri="{DE250136-89BD-433C-8126-D09CA5730AF9}">
        <x15:connection id="order_details 1">
          <x15:rangePr sourceName="_xlcn.WorksheetConnection_boat_sales_analysis.xlsxorder_details1"/>
        </x15:connection>
      </ext>
    </extLst>
  </connection>
  <connection id="9" xr16:uid="{66F35A00-40CE-43F1-ADAB-9869F8C50B94}" name="WorksheetConnection_boat_sales_analysis.xlsx!return_products" type="102" refreshedVersion="8" minRefreshableVersion="5">
    <extLst>
      <ext xmlns:x15="http://schemas.microsoft.com/office/spreadsheetml/2010/11/main" uri="{DE250136-89BD-433C-8126-D09CA5730AF9}">
        <x15:connection id="return_products">
          <x15:rangePr sourceName="_xlcn.WorksheetConnection_boat_sales_analysis.xlsxreturn_products1"/>
        </x15:connection>
      </ext>
    </extLst>
  </connection>
</connections>
</file>

<file path=xl/sharedStrings.xml><?xml version="1.0" encoding="utf-8"?>
<sst xmlns="http://schemas.openxmlformats.org/spreadsheetml/2006/main" count="134" uniqueCount="118">
  <si>
    <t>Kanpur</t>
  </si>
  <si>
    <t>Uttar Pradesh</t>
  </si>
  <si>
    <t>Riya</t>
  </si>
  <si>
    <t>Jain</t>
  </si>
  <si>
    <t>Das</t>
  </si>
  <si>
    <t>Mehta</t>
  </si>
  <si>
    <t>Priya</t>
  </si>
  <si>
    <t>Patel</t>
  </si>
  <si>
    <t>Ishaan</t>
  </si>
  <si>
    <t>Anaya</t>
  </si>
  <si>
    <t>Tripathi</t>
  </si>
  <si>
    <t>Krishna</t>
  </si>
  <si>
    <t>Agarwal</t>
  </si>
  <si>
    <t>Jiya</t>
  </si>
  <si>
    <t>Iyer</t>
  </si>
  <si>
    <t>Nair</t>
  </si>
  <si>
    <t>Rohan</t>
  </si>
  <si>
    <t>Saanvi</t>
  </si>
  <si>
    <t>Lucknow</t>
  </si>
  <si>
    <t>Noida</t>
  </si>
  <si>
    <t>Nagpur</t>
  </si>
  <si>
    <t>Maharashtra</t>
  </si>
  <si>
    <t>Mumbai</t>
  </si>
  <si>
    <t>Pune</t>
  </si>
  <si>
    <t>Surat</t>
  </si>
  <si>
    <t>Gujarat</t>
  </si>
  <si>
    <t>Ahmedabad</t>
  </si>
  <si>
    <t>Vadodara</t>
  </si>
  <si>
    <t>Indore</t>
  </si>
  <si>
    <t>Madhya Pradesh</t>
  </si>
  <si>
    <t>Bhopal</t>
  </si>
  <si>
    <t>Patna</t>
  </si>
  <si>
    <t>Bihar</t>
  </si>
  <si>
    <t>Bengaluru</t>
  </si>
  <si>
    <t>Karnataka</t>
  </si>
  <si>
    <t>Chandigarh</t>
  </si>
  <si>
    <t>Kolkata</t>
  </si>
  <si>
    <t>West Bengal</t>
  </si>
  <si>
    <t>Hyderabad</t>
  </si>
  <si>
    <t>Telangana</t>
  </si>
  <si>
    <t>Chennai</t>
  </si>
  <si>
    <t>Tamil Nadu</t>
  </si>
  <si>
    <t>Gurugram</t>
  </si>
  <si>
    <t>Haryana</t>
  </si>
  <si>
    <t>Jaipur</t>
  </si>
  <si>
    <t>Rajasthan</t>
  </si>
  <si>
    <t>New Delhi</t>
  </si>
  <si>
    <t>Delhi</t>
  </si>
  <si>
    <t>BoatProduct</t>
  </si>
  <si>
    <t>Stone 1200F</t>
  </si>
  <si>
    <t>Rugby Plus</t>
  </si>
  <si>
    <t>Aavante Bar 1500</t>
  </si>
  <si>
    <t>Aavante Bar 2000</t>
  </si>
  <si>
    <t>Aavante Bar 1400</t>
  </si>
  <si>
    <t>Aavante Bar 1800</t>
  </si>
  <si>
    <t>Aavante 1600D</t>
  </si>
  <si>
    <t>Airdopes 131 Captain America Marvel Edition</t>
  </si>
  <si>
    <t>Airdopes 131 Iron Man Marvel Edition</t>
  </si>
  <si>
    <t>Rockerz 450 Batman DC Edition</t>
  </si>
  <si>
    <t>TRebel Matrix</t>
  </si>
  <si>
    <t>TRebel Blaze</t>
  </si>
  <si>
    <t>TRebel Xtendâ€Œ</t>
  </si>
  <si>
    <t>TRebel BassHeads 100</t>
  </si>
  <si>
    <t>TRebel BassHeads 103</t>
  </si>
  <si>
    <t>Trebel Rockerz 255 Pro+</t>
  </si>
  <si>
    <t>TRebel BassHeads 152</t>
  </si>
  <si>
    <t>TRebel Airdopes 441 Pro</t>
  </si>
  <si>
    <t>Airdopes 500 ANC</t>
  </si>
  <si>
    <t>wired headphones</t>
  </si>
  <si>
    <t>wireless earbuds</t>
  </si>
  <si>
    <t>wireless headphones</t>
  </si>
  <si>
    <t>bluetooth speakers</t>
  </si>
  <si>
    <t>Limited Edition</t>
  </si>
  <si>
    <t>Misfit</t>
  </si>
  <si>
    <t>Mobile Accessories</t>
  </si>
  <si>
    <t>smart watches</t>
  </si>
  <si>
    <t>TRebel</t>
  </si>
  <si>
    <t>Row Labels</t>
  </si>
  <si>
    <t>Grand Total</t>
  </si>
  <si>
    <t>Qtr2</t>
  </si>
  <si>
    <t>May</t>
  </si>
  <si>
    <t>Apr</t>
  </si>
  <si>
    <t>2024</t>
  </si>
  <si>
    <t>Qtr1</t>
  </si>
  <si>
    <t>Mar</t>
  </si>
  <si>
    <t>Jun</t>
  </si>
  <si>
    <t>Qtr4</t>
  </si>
  <si>
    <t>Nov</t>
  </si>
  <si>
    <t>Qtr3</t>
  </si>
  <si>
    <t>Sep</t>
  </si>
  <si>
    <t>Jul</t>
  </si>
  <si>
    <t>Dec</t>
  </si>
  <si>
    <t>Jan</t>
  </si>
  <si>
    <t>Feb</t>
  </si>
  <si>
    <t>Aug</t>
  </si>
  <si>
    <t>Oct</t>
  </si>
  <si>
    <t>Revenue</t>
  </si>
  <si>
    <t>Orders</t>
  </si>
  <si>
    <t>Average Order Value</t>
  </si>
  <si>
    <t>Total No. of Orders</t>
  </si>
  <si>
    <t>Total Revenue</t>
  </si>
  <si>
    <t>Total Spend</t>
  </si>
  <si>
    <t>Average Delivery Duration</t>
  </si>
  <si>
    <t>Highest Revenue Month</t>
  </si>
  <si>
    <t>April</t>
  </si>
  <si>
    <t>Which products are returned the most?</t>
  </si>
  <si>
    <t>Which states contribute the most to sales?</t>
  </si>
  <si>
    <t>States</t>
  </si>
  <si>
    <t>Revenue ($)</t>
  </si>
  <si>
    <t>Which cities generate the highest number of orders and revenue?</t>
  </si>
  <si>
    <t>What is revenue share of the product categories?</t>
  </si>
  <si>
    <t>Who are the top 10 customers based on their total spend?</t>
  </si>
  <si>
    <t>Which months recorded the highest sales and orders?</t>
  </si>
  <si>
    <t>Products</t>
  </si>
  <si>
    <t>Cities</t>
  </si>
  <si>
    <t>Customer</t>
  </si>
  <si>
    <t>Product Categories</t>
  </si>
  <si>
    <t>Number of times returned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</si>
</sst>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2" formatCode="_ &quot;₹&quot;\ * #,##0_ ;_ &quot;₹&quot;\ * \-#,##0_ ;_ &quot;₹&quot;\ * &quot;-&quot;_ ;_ @_ "/>
    <numFmt numFmtId="43" formatCode="_ * #,##0.00_ ;_ * \-#,##0.00_ ;_ * &quot;-&quot;??_ ;_ @_ "/>
    <numFmt numFmtId="164" formatCode="&quot;₹&quot;\ #,##0"/>
    <numFmt numFmtId="165" formatCode="&quot;₹&quot;\ #,##0.00;#,##0.00\ \-&quot;₹&quot;;&quot;₹&quot;\ #,##0.00"/>
    <numFmt numFmtId="166" formatCode="_ * #,##0_ ;_ * \-#,##0_ ;_ * &quot;-&quot;??_ ;_ @_ "/>
    <numFmt numFmtId="167" formatCode="&quot;₹&quot;\ #,##0;#,##0\ \-&quot;₹&quot;;&quot;₹&quot;\ #,##0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charset val="1"/>
      <scheme val="minor"/>
    </font>
    <font>
      <sz val="11"/>
      <color theme="1"/>
      <name val="Bahnschrift"/>
      <family val="2"/>
    </font>
    <font>
      <sz val="11"/>
      <color rgb="FF00FFFF"/>
      <name val="Bahnschrift"/>
      <family val="2"/>
    </font>
    <font>
      <b/>
      <sz val="16"/>
      <color theme="0"/>
      <name val="Bahnschrift"/>
      <family val="2"/>
    </font>
    <font>
      <sz val="12"/>
      <color rgb="FFFF3828"/>
      <name val="Bahnschrift"/>
      <family val="2"/>
    </font>
    <font>
      <b/>
      <sz val="14"/>
      <color theme="0"/>
      <name val="Bahnschrift"/>
      <family val="2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theme="2" tint="-0.89999084444715716"/>
        <bgColor indexed="64"/>
      </patternFill>
    </fill>
    <fill>
      <patternFill patternType="solid">
        <fgColor rgb="FFC80000"/>
        <bgColor indexed="64"/>
      </patternFill>
    </fill>
  </fills>
  <borders count="6">
    <border>
      <left/>
      <right/>
      <top/>
      <bottom/>
      <diagonal/>
    </border>
    <border>
      <left/>
      <right style="thin">
        <color rgb="FFFF3828"/>
      </right>
      <top/>
      <bottom/>
      <diagonal/>
    </border>
    <border>
      <left style="thin">
        <color rgb="FFFF3828"/>
      </left>
      <right style="thin">
        <color rgb="FFFF3828"/>
      </right>
      <top/>
      <bottom/>
      <diagonal/>
    </border>
    <border>
      <left/>
      <right style="thin">
        <color rgb="FFFF0000"/>
      </right>
      <top/>
      <bottom/>
      <diagonal/>
    </border>
    <border>
      <left style="thin">
        <color rgb="FFFF3828"/>
      </left>
      <right/>
      <top/>
      <bottom/>
      <diagonal/>
    </border>
    <border>
      <left style="thin">
        <color rgb="FFFF0000"/>
      </left>
      <right style="thin">
        <color rgb="FFFF0000"/>
      </right>
      <top/>
      <bottom/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3" fillId="0" borderId="0"/>
    <xf numFmtId="9" fontId="3" fillId="0" borderId="0" applyFont="0" applyFill="0" applyBorder="0" applyAlignment="0" applyProtection="0"/>
  </cellStyleXfs>
  <cellXfs count="3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164" fontId="0" fillId="0" borderId="0" xfId="0" applyNumberFormat="1"/>
    <xf numFmtId="42" fontId="0" fillId="0" borderId="0" xfId="0" applyNumberFormat="1"/>
    <xf numFmtId="165" fontId="0" fillId="0" borderId="0" xfId="0" applyNumberFormat="1"/>
    <xf numFmtId="166" fontId="0" fillId="0" borderId="0" xfId="0" applyNumberFormat="1"/>
    <xf numFmtId="1" fontId="0" fillId="0" borderId="0" xfId="0" applyNumberFormat="1"/>
    <xf numFmtId="167" fontId="0" fillId="0" borderId="0" xfId="0" applyNumberFormat="1"/>
    <xf numFmtId="0" fontId="2" fillId="0" borderId="0" xfId="0" applyFont="1"/>
    <xf numFmtId="0" fontId="0" fillId="2" borderId="0" xfId="0" applyFill="1"/>
    <xf numFmtId="0" fontId="4" fillId="3" borderId="0" xfId="2" applyFont="1" applyFill="1"/>
    <xf numFmtId="0" fontId="4" fillId="2" borderId="0" xfId="2" applyFont="1" applyFill="1"/>
    <xf numFmtId="0" fontId="4" fillId="0" borderId="0" xfId="2" applyFont="1"/>
    <xf numFmtId="0" fontId="4" fillId="4" borderId="0" xfId="2" applyFont="1" applyFill="1"/>
    <xf numFmtId="0" fontId="5" fillId="3" borderId="0" xfId="2" applyFont="1" applyFill="1"/>
    <xf numFmtId="0" fontId="5" fillId="2" borderId="0" xfId="2" applyFont="1" applyFill="1"/>
    <xf numFmtId="0" fontId="5" fillId="0" borderId="0" xfId="2" applyFont="1"/>
    <xf numFmtId="0" fontId="4" fillId="2" borderId="3" xfId="2" applyFont="1" applyFill="1" applyBorder="1"/>
    <xf numFmtId="0" fontId="4" fillId="2" borderId="4" xfId="2" applyFont="1" applyFill="1" applyBorder="1"/>
    <xf numFmtId="0" fontId="0" fillId="4" borderId="0" xfId="0" applyFill="1"/>
    <xf numFmtId="0" fontId="2" fillId="0" borderId="0" xfId="0" applyFont="1" applyAlignment="1">
      <alignment horizontal="left"/>
    </xf>
    <xf numFmtId="0" fontId="7" fillId="4" borderId="1" xfId="2" applyFont="1" applyFill="1" applyBorder="1" applyAlignment="1">
      <alignment horizontal="center" vertical="top"/>
    </xf>
    <xf numFmtId="0" fontId="7" fillId="4" borderId="1" xfId="2" applyFont="1" applyFill="1" applyBorder="1" applyAlignment="1">
      <alignment horizontal="center" vertical="top" wrapText="1"/>
    </xf>
    <xf numFmtId="0" fontId="6" fillId="2" borderId="0" xfId="0" applyFont="1" applyFill="1" applyAlignment="1">
      <alignment horizontal="center" vertical="center"/>
    </xf>
    <xf numFmtId="0" fontId="6" fillId="2" borderId="0" xfId="2" applyFont="1" applyFill="1" applyAlignment="1">
      <alignment horizontal="center" vertical="center"/>
    </xf>
    <xf numFmtId="0" fontId="5" fillId="2" borderId="0" xfId="2" applyFont="1" applyFill="1" applyAlignment="1">
      <alignment horizontal="center"/>
    </xf>
    <xf numFmtId="0" fontId="4" fillId="4" borderId="5" xfId="2" applyFont="1" applyFill="1" applyBorder="1"/>
    <xf numFmtId="0" fontId="5" fillId="4" borderId="0" xfId="2" applyFont="1" applyFill="1" applyAlignment="1">
      <alignment horizontal="center"/>
    </xf>
    <xf numFmtId="0" fontId="4" fillId="4" borderId="0" xfId="2" applyFont="1" applyFill="1" applyAlignment="1">
      <alignment horizontal="center"/>
    </xf>
    <xf numFmtId="0" fontId="6" fillId="5" borderId="0" xfId="2" applyFont="1" applyFill="1" applyAlignment="1">
      <alignment horizontal="center" vertical="center"/>
    </xf>
    <xf numFmtId="0" fontId="6" fillId="5" borderId="0" xfId="0" applyFont="1" applyFill="1" applyAlignment="1">
      <alignment horizontal="center" vertical="center"/>
    </xf>
    <xf numFmtId="164" fontId="8" fillId="4" borderId="1" xfId="2" applyNumberFormat="1" applyFont="1" applyFill="1" applyBorder="1" applyAlignment="1">
      <alignment horizontal="center" vertical="center"/>
    </xf>
    <xf numFmtId="166" fontId="8" fillId="4" borderId="2" xfId="1" applyNumberFormat="1" applyFont="1" applyFill="1" applyBorder="1" applyAlignment="1">
      <alignment horizontal="center" vertical="center"/>
    </xf>
    <xf numFmtId="1" fontId="8" fillId="4" borderId="1" xfId="2" applyNumberFormat="1" applyFont="1" applyFill="1" applyBorder="1" applyAlignment="1">
      <alignment horizontal="center" vertical="center"/>
    </xf>
    <xf numFmtId="0" fontId="8" fillId="4" borderId="1" xfId="2" applyFont="1" applyFill="1" applyBorder="1" applyAlignment="1">
      <alignment horizontal="center" vertical="center"/>
    </xf>
    <xf numFmtId="0" fontId="4" fillId="4" borderId="0" xfId="2" applyFont="1" applyFill="1" applyAlignment="1">
      <alignment horizontal="center" vertical="top"/>
    </xf>
  </cellXfs>
  <cellStyles count="4">
    <cellStyle name="Comma" xfId="1" builtinId="3"/>
    <cellStyle name="Normal" xfId="0" builtinId="0"/>
    <cellStyle name="Normal 2" xfId="2" xr:uid="{501B2184-2870-4939-9049-3C843C415854}"/>
    <cellStyle name="Percent 2" xfId="3" xr:uid="{06F654FA-2F88-4D71-8989-CAA5B5E0C6E3}"/>
  </cellStyles>
  <dxfs count="3">
    <dxf>
      <numFmt numFmtId="1" formatCode="0"/>
    </dxf>
    <dxf>
      <numFmt numFmtId="166" formatCode="_ * #,##0_ ;_ * \-#,##0_ ;_ * &quot;-&quot;??_ ;_ @_ "/>
    </dxf>
    <dxf>
      <numFmt numFmtId="167" formatCode="&quot;₹&quot;\ #,##0;#,##0\ \-&quot;₹&quot;;&quot;₹&quot;\ #,##0"/>
    </dxf>
  </dxfs>
  <tableStyles count="0" defaultTableStyle="TableStyleMedium2" defaultPivotStyle="PivotStyleLight16"/>
  <colors>
    <mruColors>
      <color rgb="FFFF6400"/>
      <color rgb="FFFF0000"/>
      <color rgb="FFFA0000"/>
      <color rgb="FFED0000"/>
      <color rgb="FFE10000"/>
      <color rgb="FFC80000"/>
      <color rgb="FFAF0000"/>
      <color rgb="FF960000"/>
      <color rgb="FF7D0000"/>
      <color rgb="FF64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alcChain" Target="calcChain.xml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7" Type="http://schemas.openxmlformats.org/officeDocument/2006/relationships/pivotCacheDefinition" Target="pivotCache/pivotCacheDefinition5.xml"/><Relationship Id="rId12" Type="http://schemas.openxmlformats.org/officeDocument/2006/relationships/pivotCacheDefinition" Target="pivotCache/pivotCacheDefinition10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CacheDefinition" Target="pivotCache/pivotCacheDefinition9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5" Type="http://schemas.openxmlformats.org/officeDocument/2006/relationships/pivotCacheDefinition" Target="pivotCache/pivotCacheDefinition3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8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8" Type="http://schemas.openxmlformats.org/officeDocument/2006/relationships/pivotCacheDefinition" Target="pivotCache/pivotCacheDefinition6.xml"/><Relationship Id="rId3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[boat_sales_analysis.xlsx]data!PivotTable16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What are the</a:t>
            </a:r>
            <a:r>
              <a:rPr lang="en-IN" baseline="0"/>
              <a:t> best-selling products?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I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data!$C$139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data!$B$140:$B$150</c:f>
              <c:strCache>
                <c:ptCount val="10"/>
                <c:pt idx="0">
                  <c:v>TRebel Matrix</c:v>
                </c:pt>
                <c:pt idx="1">
                  <c:v>Aavante Bar 2000</c:v>
                </c:pt>
                <c:pt idx="2">
                  <c:v>TRebel Blaze</c:v>
                </c:pt>
                <c:pt idx="3">
                  <c:v>TRebel Xtendâ€Œ</c:v>
                </c:pt>
                <c:pt idx="4">
                  <c:v>Aavante Bar 1800</c:v>
                </c:pt>
                <c:pt idx="5">
                  <c:v>Aavante Bar 1500</c:v>
                </c:pt>
                <c:pt idx="6">
                  <c:v>Aavante 1600D</c:v>
                </c:pt>
                <c:pt idx="7">
                  <c:v>Stone 1200F</c:v>
                </c:pt>
                <c:pt idx="8">
                  <c:v>Aavante Bar 1400</c:v>
                </c:pt>
                <c:pt idx="9">
                  <c:v>Airdopes 500 ANC</c:v>
                </c:pt>
              </c:strCache>
            </c:strRef>
          </c:cat>
          <c:val>
            <c:numRef>
              <c:f>data!$C$140:$C$150</c:f>
              <c:numCache>
                <c:formatCode>"₹"\ #,##0;#,##0\ \-"₹";"₹"\ #,##0</c:formatCode>
                <c:ptCount val="10"/>
                <c:pt idx="0">
                  <c:v>3139481.4781000018</c:v>
                </c:pt>
                <c:pt idx="1">
                  <c:v>2586611.7320999987</c:v>
                </c:pt>
                <c:pt idx="2">
                  <c:v>2458406.0447999998</c:v>
                </c:pt>
                <c:pt idx="3">
                  <c:v>2334423.6311999997</c:v>
                </c:pt>
                <c:pt idx="4">
                  <c:v>2026633.3163999999</c:v>
                </c:pt>
                <c:pt idx="5">
                  <c:v>2006540.2629999989</c:v>
                </c:pt>
                <c:pt idx="6">
                  <c:v>2004207.5592000005</c:v>
                </c:pt>
                <c:pt idx="7">
                  <c:v>1949872.4100000006</c:v>
                </c:pt>
                <c:pt idx="8">
                  <c:v>1944826.9841000002</c:v>
                </c:pt>
                <c:pt idx="9">
                  <c:v>1930544.2948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31-4972-9BE1-462752EDB0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13032607"/>
        <c:axId val="1213035007"/>
      </c:barChart>
      <c:catAx>
        <c:axId val="12130326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3035007"/>
        <c:crosses val="autoZero"/>
        <c:auto val="1"/>
        <c:lblAlgn val="ctr"/>
        <c:lblOffset val="100"/>
        <c:noMultiLvlLbl val="0"/>
      </c:catAx>
      <c:valAx>
        <c:axId val="12130350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Revenue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₹&quot;\ #,##0;#,##0\ \-&quot;₹&quot;;&quot;₹&quot;\ 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30326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[boat_sales_analysis.xlsx]data!PivotTable4</c:name>
    <c:fmtId val="19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38100" cap="rnd">
            <a:solidFill>
              <a:srgbClr val="FA0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8100" cap="rnd">
            <a:solidFill>
              <a:srgbClr val="96000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data!$C$56</c:f>
              <c:strCache>
                <c:ptCount val="1"/>
                <c:pt idx="0">
                  <c:v>Revenue</c:v>
                </c:pt>
              </c:strCache>
            </c:strRef>
          </c:tx>
          <c:spPr>
            <a:ln w="38100" cap="rnd">
              <a:solidFill>
                <a:srgbClr val="FA0000"/>
              </a:solidFill>
              <a:round/>
            </a:ln>
            <a:effectLst/>
          </c:spPr>
          <c:marker>
            <c:symbol val="none"/>
          </c:marker>
          <c:cat>
            <c:multiLvlStrRef>
              <c:f>data!$B$57:$B$74</c:f>
              <c:multiLvlStrCache>
                <c:ptCount val="1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</c:lvl>
                <c:lvl>
                  <c:pt idx="0">
                    <c:v>Qtr1</c:v>
                  </c:pt>
                  <c:pt idx="3">
                    <c:v>Qtr2</c:v>
                  </c:pt>
                  <c:pt idx="6">
                    <c:v>Qtr3</c:v>
                  </c:pt>
                  <c:pt idx="9">
                    <c:v>Qtr4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data!$C$57:$C$74</c:f>
              <c:numCache>
                <c:formatCode>"₹"\ #,##0</c:formatCode>
                <c:ptCount val="12"/>
                <c:pt idx="0">
                  <c:v>6584389.96259999</c:v>
                </c:pt>
                <c:pt idx="1">
                  <c:v>6275204.1483999956</c:v>
                </c:pt>
                <c:pt idx="2">
                  <c:v>6753416.754800004</c:v>
                </c:pt>
                <c:pt idx="3">
                  <c:v>7177904.4808999998</c:v>
                </c:pt>
                <c:pt idx="4">
                  <c:v>6550381.8047999889</c:v>
                </c:pt>
                <c:pt idx="5">
                  <c:v>6741139.9195000026</c:v>
                </c:pt>
                <c:pt idx="6">
                  <c:v>6282208.04809999</c:v>
                </c:pt>
                <c:pt idx="7">
                  <c:v>6621770.4059000015</c:v>
                </c:pt>
                <c:pt idx="8">
                  <c:v>6772348.6867999891</c:v>
                </c:pt>
                <c:pt idx="9">
                  <c:v>6799364.1649000058</c:v>
                </c:pt>
                <c:pt idx="10">
                  <c:v>6381487.2824999858</c:v>
                </c:pt>
                <c:pt idx="11">
                  <c:v>6524179.1275999993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351-48E0-A40B-93E261C644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216656"/>
        <c:axId val="21214736"/>
      </c:lineChart>
      <c:lineChart>
        <c:grouping val="standard"/>
        <c:varyColors val="0"/>
        <c:ser>
          <c:idx val="1"/>
          <c:order val="1"/>
          <c:tx>
            <c:strRef>
              <c:f>data!$D$56</c:f>
              <c:strCache>
                <c:ptCount val="1"/>
                <c:pt idx="0">
                  <c:v>Orders</c:v>
                </c:pt>
              </c:strCache>
            </c:strRef>
          </c:tx>
          <c:spPr>
            <a:ln w="38100" cap="rnd">
              <a:solidFill>
                <a:srgbClr val="960000"/>
              </a:solidFill>
              <a:round/>
            </a:ln>
            <a:effectLst/>
          </c:spPr>
          <c:marker>
            <c:symbol val="none"/>
          </c:marker>
          <c:cat>
            <c:multiLvlStrRef>
              <c:f>data!$B$57:$B$74</c:f>
              <c:multiLvlStrCache>
                <c:ptCount val="12"/>
                <c:lvl>
                  <c:pt idx="0">
                    <c:v>Jan</c:v>
                  </c:pt>
                  <c:pt idx="1">
                    <c:v>Feb</c:v>
                  </c:pt>
                  <c:pt idx="2">
                    <c:v>Mar</c:v>
                  </c:pt>
                  <c:pt idx="3">
                    <c:v>Apr</c:v>
                  </c:pt>
                  <c:pt idx="4">
                    <c:v>May</c:v>
                  </c:pt>
                  <c:pt idx="5">
                    <c:v>Jun</c:v>
                  </c:pt>
                  <c:pt idx="6">
                    <c:v>Jul</c:v>
                  </c:pt>
                  <c:pt idx="7">
                    <c:v>Aug</c:v>
                  </c:pt>
                  <c:pt idx="8">
                    <c:v>Sep</c:v>
                  </c:pt>
                  <c:pt idx="9">
                    <c:v>Oct</c:v>
                  </c:pt>
                  <c:pt idx="10">
                    <c:v>Nov</c:v>
                  </c:pt>
                  <c:pt idx="11">
                    <c:v>Dec</c:v>
                  </c:pt>
                </c:lvl>
                <c:lvl>
                  <c:pt idx="0">
                    <c:v>Qtr1</c:v>
                  </c:pt>
                  <c:pt idx="3">
                    <c:v>Qtr2</c:v>
                  </c:pt>
                  <c:pt idx="6">
                    <c:v>Qtr3</c:v>
                  </c:pt>
                  <c:pt idx="9">
                    <c:v>Qtr4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data!$D$57:$D$74</c:f>
              <c:numCache>
                <c:formatCode>General</c:formatCode>
                <c:ptCount val="12"/>
                <c:pt idx="0">
                  <c:v>3021</c:v>
                </c:pt>
                <c:pt idx="1">
                  <c:v>2776</c:v>
                </c:pt>
                <c:pt idx="2">
                  <c:v>3075</c:v>
                </c:pt>
                <c:pt idx="3">
                  <c:v>3107</c:v>
                </c:pt>
                <c:pt idx="4">
                  <c:v>3059</c:v>
                </c:pt>
                <c:pt idx="5">
                  <c:v>3082</c:v>
                </c:pt>
                <c:pt idx="6">
                  <c:v>2991</c:v>
                </c:pt>
                <c:pt idx="7">
                  <c:v>3001</c:v>
                </c:pt>
                <c:pt idx="8">
                  <c:v>3014</c:v>
                </c:pt>
                <c:pt idx="9">
                  <c:v>3143</c:v>
                </c:pt>
                <c:pt idx="10">
                  <c:v>2943</c:v>
                </c:pt>
                <c:pt idx="11">
                  <c:v>3025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51-48E0-A40B-93E261C644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9898864"/>
        <c:axId val="159898384"/>
      </c:lineChart>
      <c:catAx>
        <c:axId val="21216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21214736"/>
        <c:crosses val="autoZero"/>
        <c:auto val="1"/>
        <c:lblAlgn val="ctr"/>
        <c:lblOffset val="100"/>
        <c:noMultiLvlLbl val="0"/>
      </c:catAx>
      <c:valAx>
        <c:axId val="212147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chemeClr val="bg1">
                        <a:lumMod val="8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r>
                  <a:rPr lang="en-IN"/>
                  <a:t>Revenue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₹&quot;\ 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21216656"/>
        <c:crosses val="autoZero"/>
        <c:crossBetween val="between"/>
      </c:valAx>
      <c:valAx>
        <c:axId val="159898384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chemeClr val="bg1">
                        <a:lumMod val="8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r>
                  <a:rPr lang="en-IN"/>
                  <a:t>Number of Orders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59898864"/>
        <c:crosses val="max"/>
        <c:crossBetween val="between"/>
      </c:valAx>
      <c:catAx>
        <c:axId val="15989886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5989838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1" i="0" u="none" strike="noStrike" kern="1200" baseline="0">
              <a:solidFill>
                <a:schemeClr val="bg1">
                  <a:lumMod val="8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2">
        <a:lumMod val="10000"/>
      </a:schemeClr>
    </a:solidFill>
    <a:ln w="9525" cap="flat" cmpd="sng" algn="ctr">
      <a:noFill/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chemeClr val="bg1">
              <a:lumMod val="85000"/>
            </a:schemeClr>
          </a:solidFill>
          <a:latin typeface="Bahnschrift" panose="020B0502040204020203" pitchFamily="34" charset="0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[boat_sales_analysis.xlsx]data!PivotTable8</c:name>
    <c:fmtId val="5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96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data!$C$77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960000"/>
            </a:solidFill>
            <a:ln>
              <a:noFill/>
            </a:ln>
            <a:effectLst/>
          </c:spPr>
          <c:invertIfNegative val="0"/>
          <c:cat>
            <c:multiLvlStrRef>
              <c:f>data!$B$78:$B$108</c:f>
              <c:multiLvlStrCache>
                <c:ptCount val="10"/>
                <c:lvl>
                  <c:pt idx="0">
                    <c:v>Krishna</c:v>
                  </c:pt>
                  <c:pt idx="1">
                    <c:v>Priya</c:v>
                  </c:pt>
                  <c:pt idx="2">
                    <c:v>Saanvi</c:v>
                  </c:pt>
                  <c:pt idx="3">
                    <c:v>Riya</c:v>
                  </c:pt>
                  <c:pt idx="4">
                    <c:v>Ishaan</c:v>
                  </c:pt>
                  <c:pt idx="5">
                    <c:v>Jiya</c:v>
                  </c:pt>
                  <c:pt idx="6">
                    <c:v>Rohan</c:v>
                  </c:pt>
                  <c:pt idx="7">
                    <c:v>Priya</c:v>
                  </c:pt>
                  <c:pt idx="8">
                    <c:v>Anaya</c:v>
                  </c:pt>
                  <c:pt idx="9">
                    <c:v>Rohan</c:v>
                  </c:pt>
                </c:lvl>
                <c:lvl>
                  <c:pt idx="0">
                    <c:v>Tripathi</c:v>
                  </c:pt>
                  <c:pt idx="1">
                    <c:v>Jain</c:v>
                  </c:pt>
                  <c:pt idx="2">
                    <c:v>Agarwal</c:v>
                  </c:pt>
                  <c:pt idx="3">
                    <c:v>Patel</c:v>
                  </c:pt>
                  <c:pt idx="4">
                    <c:v>Mehta</c:v>
                  </c:pt>
                  <c:pt idx="5">
                    <c:v>Jain</c:v>
                  </c:pt>
                  <c:pt idx="6">
                    <c:v>Patel</c:v>
                  </c:pt>
                  <c:pt idx="7">
                    <c:v>Das</c:v>
                  </c:pt>
                  <c:pt idx="8">
                    <c:v>Nair</c:v>
                  </c:pt>
                  <c:pt idx="9">
                    <c:v>Iyer</c:v>
                  </c:pt>
                </c:lvl>
                <c:lvl>
                  <c:pt idx="0">
                    <c:v>11228</c:v>
                  </c:pt>
                  <c:pt idx="1">
                    <c:v>6929</c:v>
                  </c:pt>
                  <c:pt idx="2">
                    <c:v>191</c:v>
                  </c:pt>
                  <c:pt idx="3">
                    <c:v>2514</c:v>
                  </c:pt>
                  <c:pt idx="4">
                    <c:v>6177</c:v>
                  </c:pt>
                  <c:pt idx="5">
                    <c:v>9340</c:v>
                  </c:pt>
                  <c:pt idx="6">
                    <c:v>9570</c:v>
                  </c:pt>
                  <c:pt idx="7">
                    <c:v>975</c:v>
                  </c:pt>
                  <c:pt idx="8">
                    <c:v>9251</c:v>
                  </c:pt>
                  <c:pt idx="9">
                    <c:v>7296</c:v>
                  </c:pt>
                </c:lvl>
              </c:multiLvlStrCache>
            </c:multiLvlStrRef>
          </c:cat>
          <c:val>
            <c:numRef>
              <c:f>data!$C$78:$C$108</c:f>
              <c:numCache>
                <c:formatCode>_("₹"* #,##0_);_("₹"* \(#,##0\);_("₹"* "-"_);_(@_)</c:formatCode>
                <c:ptCount val="10"/>
                <c:pt idx="0">
                  <c:v>147587.43040000001</c:v>
                </c:pt>
                <c:pt idx="1">
                  <c:v>114973.6038</c:v>
                </c:pt>
                <c:pt idx="2">
                  <c:v>112812.74679999999</c:v>
                </c:pt>
                <c:pt idx="3">
                  <c:v>107560.6053</c:v>
                </c:pt>
                <c:pt idx="4">
                  <c:v>99219.584700000007</c:v>
                </c:pt>
                <c:pt idx="5">
                  <c:v>96027.130300000019</c:v>
                </c:pt>
                <c:pt idx="6">
                  <c:v>94321.475600000005</c:v>
                </c:pt>
                <c:pt idx="7">
                  <c:v>94061.268800000005</c:v>
                </c:pt>
                <c:pt idx="8">
                  <c:v>93820.946499999991</c:v>
                </c:pt>
                <c:pt idx="9">
                  <c:v>89209.405499999993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271-4753-B426-D02A865BDA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60593119"/>
        <c:axId val="1260593599"/>
      </c:barChart>
      <c:catAx>
        <c:axId val="1260593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260593599"/>
        <c:crosses val="autoZero"/>
        <c:auto val="1"/>
        <c:lblAlgn val="ctr"/>
        <c:lblOffset val="100"/>
        <c:noMultiLvlLbl val="0"/>
      </c:catAx>
      <c:valAx>
        <c:axId val="12605935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chemeClr val="bg1">
                        <a:lumMod val="8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r>
                  <a:rPr lang="en-IN"/>
                  <a:t>Total</a:t>
                </a:r>
                <a:r>
                  <a:rPr lang="en-IN" baseline="0"/>
                  <a:t> Spend</a:t>
                </a:r>
                <a:r>
                  <a:rPr lang="en-IN"/>
                  <a:t>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</c:title>
        <c:numFmt formatCode="_(&quot;₹&quot;* #,##0_);_(&quot;₹&quot;* \(#,##0\);_(&quot;₹&quot;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2605931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2">
        <a:lumMod val="10000"/>
      </a:schemeClr>
    </a:solidFill>
    <a:ln w="9525" cap="flat" cmpd="sng" algn="ctr">
      <a:noFill/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chemeClr val="bg1">
              <a:lumMod val="85000"/>
            </a:schemeClr>
          </a:solidFill>
          <a:latin typeface="Bahnschrift" panose="020B0502040204020203" pitchFamily="34" charset="0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[boat_sales_analysis.xlsx]data!PivotTable15</c:name>
    <c:fmtId val="4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96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data!$C$125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960000"/>
            </a:solidFill>
            <a:ln>
              <a:noFill/>
            </a:ln>
            <a:effectLst/>
          </c:spPr>
          <c:invertIfNegative val="0"/>
          <c:cat>
            <c:strRef>
              <c:f>data!$B$126:$B$136</c:f>
              <c:strCache>
                <c:ptCount val="10"/>
                <c:pt idx="0">
                  <c:v>TRebel Airdopes 441 Pro</c:v>
                </c:pt>
                <c:pt idx="1">
                  <c:v>TRebel Xtendâ€Œ</c:v>
                </c:pt>
                <c:pt idx="2">
                  <c:v>Rockerz 450 Batman DC Edition</c:v>
                </c:pt>
                <c:pt idx="3">
                  <c:v>Rugby Plus</c:v>
                </c:pt>
                <c:pt idx="4">
                  <c:v>TRebel BassHeads 103</c:v>
                </c:pt>
                <c:pt idx="5">
                  <c:v>Airdopes 131 Iron Man Marvel Edition</c:v>
                </c:pt>
                <c:pt idx="6">
                  <c:v>TRebel BassHeads 152</c:v>
                </c:pt>
                <c:pt idx="7">
                  <c:v>Trebel Rockerz 255 Pro+</c:v>
                </c:pt>
                <c:pt idx="8">
                  <c:v>TRebel BassHeads 100</c:v>
                </c:pt>
                <c:pt idx="9">
                  <c:v>Airdopes 131 Captain America Marvel Edition</c:v>
                </c:pt>
              </c:strCache>
            </c:strRef>
          </c:cat>
          <c:val>
            <c:numRef>
              <c:f>data!$C$126:$C$136</c:f>
              <c:numCache>
                <c:formatCode>General</c:formatCode>
                <c:ptCount val="10"/>
                <c:pt idx="0">
                  <c:v>39</c:v>
                </c:pt>
                <c:pt idx="1">
                  <c:v>39</c:v>
                </c:pt>
                <c:pt idx="2">
                  <c:v>40</c:v>
                </c:pt>
                <c:pt idx="3">
                  <c:v>40</c:v>
                </c:pt>
                <c:pt idx="4">
                  <c:v>40</c:v>
                </c:pt>
                <c:pt idx="5">
                  <c:v>41</c:v>
                </c:pt>
                <c:pt idx="6">
                  <c:v>41</c:v>
                </c:pt>
                <c:pt idx="7">
                  <c:v>44</c:v>
                </c:pt>
                <c:pt idx="8">
                  <c:v>45</c:v>
                </c:pt>
                <c:pt idx="9">
                  <c:v>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4B-4E59-9BA1-90891F6A96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210476639"/>
        <c:axId val="1210475679"/>
      </c:barChart>
      <c:catAx>
        <c:axId val="121047663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210475679"/>
        <c:crosses val="autoZero"/>
        <c:auto val="1"/>
        <c:lblAlgn val="ctr"/>
        <c:lblOffset val="100"/>
        <c:noMultiLvlLbl val="0"/>
      </c:catAx>
      <c:valAx>
        <c:axId val="12104756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chemeClr val="bg1">
                        <a:lumMod val="8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r>
                  <a:rPr lang="en-IN"/>
                  <a:t>Number of times returned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2104766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2">
        <a:lumMod val="10000"/>
      </a:schemeClr>
    </a:solidFill>
    <a:ln w="9525" cap="flat" cmpd="sng" algn="ctr">
      <a:noFill/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chemeClr val="bg1">
              <a:lumMod val="85000"/>
            </a:schemeClr>
          </a:solidFill>
          <a:latin typeface="Bahnschrift" panose="020B0502040204020203" pitchFamily="34" charset="0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[boat_sales_analysis.xlsx]data!PivotTable3</c:name>
    <c:fmtId val="11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dash"/>
          <c:size val="14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dash"/>
          <c:size val="14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96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noFill/>
            <a:round/>
          </a:ln>
          <a:effectLst/>
        </c:spPr>
        <c:marker>
          <c:symbol val="dash"/>
          <c:size val="20"/>
          <c:spPr>
            <a:solidFill>
              <a:srgbClr val="FF0000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data!$C$16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rgbClr val="960000"/>
            </a:solidFill>
            <a:ln>
              <a:noFill/>
            </a:ln>
            <a:effectLst/>
          </c:spPr>
          <c:invertIfNegative val="0"/>
          <c:cat>
            <c:strRef>
              <c:f>data!$B$17:$B$37</c:f>
              <c:strCache>
                <c:ptCount val="20"/>
                <c:pt idx="0">
                  <c:v>Hyderabad</c:v>
                </c:pt>
                <c:pt idx="1">
                  <c:v>Mumbai</c:v>
                </c:pt>
                <c:pt idx="2">
                  <c:v>Gurugram</c:v>
                </c:pt>
                <c:pt idx="3">
                  <c:v>Jaipur</c:v>
                </c:pt>
                <c:pt idx="4">
                  <c:v>Pune</c:v>
                </c:pt>
                <c:pt idx="5">
                  <c:v>Kanpur</c:v>
                </c:pt>
                <c:pt idx="6">
                  <c:v>Vadodara</c:v>
                </c:pt>
                <c:pt idx="7">
                  <c:v>Bengaluru</c:v>
                </c:pt>
                <c:pt idx="8">
                  <c:v>Lucknow</c:v>
                </c:pt>
                <c:pt idx="9">
                  <c:v>Bhopal</c:v>
                </c:pt>
                <c:pt idx="10">
                  <c:v>Noida</c:v>
                </c:pt>
                <c:pt idx="11">
                  <c:v>Surat</c:v>
                </c:pt>
                <c:pt idx="12">
                  <c:v>Kolkata</c:v>
                </c:pt>
                <c:pt idx="13">
                  <c:v>New Delhi</c:v>
                </c:pt>
                <c:pt idx="14">
                  <c:v>Ahmedabad</c:v>
                </c:pt>
                <c:pt idx="15">
                  <c:v>Patna</c:v>
                </c:pt>
                <c:pt idx="16">
                  <c:v>Chandigarh</c:v>
                </c:pt>
                <c:pt idx="17">
                  <c:v>Nagpur</c:v>
                </c:pt>
                <c:pt idx="18">
                  <c:v>Chennai</c:v>
                </c:pt>
                <c:pt idx="19">
                  <c:v>Indore</c:v>
                </c:pt>
              </c:strCache>
            </c:strRef>
          </c:cat>
          <c:val>
            <c:numRef>
              <c:f>data!$C$17:$C$37</c:f>
              <c:numCache>
                <c:formatCode>"₹"\ #,##0</c:formatCode>
                <c:ptCount val="20"/>
                <c:pt idx="0">
                  <c:v>7507234.0923999986</c:v>
                </c:pt>
                <c:pt idx="1">
                  <c:v>7407852.3332999917</c:v>
                </c:pt>
                <c:pt idx="2">
                  <c:v>7167458.1070999969</c:v>
                </c:pt>
                <c:pt idx="3">
                  <c:v>7030632.4227999933</c:v>
                </c:pt>
                <c:pt idx="4">
                  <c:v>6997655.8850999977</c:v>
                </c:pt>
                <c:pt idx="5">
                  <c:v>6952449.5123000089</c:v>
                </c:pt>
                <c:pt idx="6">
                  <c:v>6853500.4221999915</c:v>
                </c:pt>
                <c:pt idx="7">
                  <c:v>6853400.0066999914</c:v>
                </c:pt>
                <c:pt idx="8">
                  <c:v>6827147.9354000092</c:v>
                </c:pt>
                <c:pt idx="9">
                  <c:v>6824429.8609000007</c:v>
                </c:pt>
                <c:pt idx="10">
                  <c:v>6778694.9629999893</c:v>
                </c:pt>
                <c:pt idx="11">
                  <c:v>6774629.3903000085</c:v>
                </c:pt>
                <c:pt idx="12">
                  <c:v>6744586.8194999844</c:v>
                </c:pt>
                <c:pt idx="13">
                  <c:v>6636557.622899997</c:v>
                </c:pt>
                <c:pt idx="14">
                  <c:v>6482314.4982000012</c:v>
                </c:pt>
                <c:pt idx="15">
                  <c:v>6458628.5926999887</c:v>
                </c:pt>
                <c:pt idx="16">
                  <c:v>6408192.0775000043</c:v>
                </c:pt>
                <c:pt idx="17">
                  <c:v>6345969.8115000036</c:v>
                </c:pt>
                <c:pt idx="18">
                  <c:v>6333816.482699994</c:v>
                </c:pt>
                <c:pt idx="19">
                  <c:v>6136631.0775000053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4C-4AE3-8C0D-2F0157AC73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60576799"/>
        <c:axId val="1260573919"/>
      </c:barChart>
      <c:lineChart>
        <c:grouping val="standard"/>
        <c:varyColors val="0"/>
        <c:ser>
          <c:idx val="1"/>
          <c:order val="1"/>
          <c:tx>
            <c:strRef>
              <c:f>data!$D$16</c:f>
              <c:strCache>
                <c:ptCount val="1"/>
                <c:pt idx="0">
                  <c:v>Orders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dash"/>
            <c:size val="20"/>
            <c:spPr>
              <a:solidFill>
                <a:srgbClr val="FF0000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data!$B$17:$B$37</c:f>
              <c:strCache>
                <c:ptCount val="20"/>
                <c:pt idx="0">
                  <c:v>Hyderabad</c:v>
                </c:pt>
                <c:pt idx="1">
                  <c:v>Mumbai</c:v>
                </c:pt>
                <c:pt idx="2">
                  <c:v>Gurugram</c:v>
                </c:pt>
                <c:pt idx="3">
                  <c:v>Jaipur</c:v>
                </c:pt>
                <c:pt idx="4">
                  <c:v>Pune</c:v>
                </c:pt>
                <c:pt idx="5">
                  <c:v>Kanpur</c:v>
                </c:pt>
                <c:pt idx="6">
                  <c:v>Vadodara</c:v>
                </c:pt>
                <c:pt idx="7">
                  <c:v>Bengaluru</c:v>
                </c:pt>
                <c:pt idx="8">
                  <c:v>Lucknow</c:v>
                </c:pt>
                <c:pt idx="9">
                  <c:v>Bhopal</c:v>
                </c:pt>
                <c:pt idx="10">
                  <c:v>Noida</c:v>
                </c:pt>
                <c:pt idx="11">
                  <c:v>Surat</c:v>
                </c:pt>
                <c:pt idx="12">
                  <c:v>Kolkata</c:v>
                </c:pt>
                <c:pt idx="13">
                  <c:v>New Delhi</c:v>
                </c:pt>
                <c:pt idx="14">
                  <c:v>Ahmedabad</c:v>
                </c:pt>
                <c:pt idx="15">
                  <c:v>Patna</c:v>
                </c:pt>
                <c:pt idx="16">
                  <c:v>Chandigarh</c:v>
                </c:pt>
                <c:pt idx="17">
                  <c:v>Nagpur</c:v>
                </c:pt>
                <c:pt idx="18">
                  <c:v>Chennai</c:v>
                </c:pt>
                <c:pt idx="19">
                  <c:v>Indore</c:v>
                </c:pt>
              </c:strCache>
            </c:strRef>
          </c:cat>
          <c:val>
            <c:numRef>
              <c:f>data!$D$17:$D$37</c:f>
              <c:numCache>
                <c:formatCode>General</c:formatCode>
                <c:ptCount val="20"/>
                <c:pt idx="0">
                  <c:v>3345</c:v>
                </c:pt>
                <c:pt idx="1">
                  <c:v>3363</c:v>
                </c:pt>
                <c:pt idx="2">
                  <c:v>3327</c:v>
                </c:pt>
                <c:pt idx="3">
                  <c:v>3229</c:v>
                </c:pt>
                <c:pt idx="4">
                  <c:v>3217</c:v>
                </c:pt>
                <c:pt idx="5">
                  <c:v>3203</c:v>
                </c:pt>
                <c:pt idx="6">
                  <c:v>2998</c:v>
                </c:pt>
                <c:pt idx="7">
                  <c:v>3116</c:v>
                </c:pt>
                <c:pt idx="8">
                  <c:v>3160</c:v>
                </c:pt>
                <c:pt idx="9">
                  <c:v>3060</c:v>
                </c:pt>
                <c:pt idx="10">
                  <c:v>3186</c:v>
                </c:pt>
                <c:pt idx="11">
                  <c:v>3016</c:v>
                </c:pt>
                <c:pt idx="12">
                  <c:v>3045</c:v>
                </c:pt>
                <c:pt idx="13">
                  <c:v>2989</c:v>
                </c:pt>
                <c:pt idx="14">
                  <c:v>3085</c:v>
                </c:pt>
                <c:pt idx="15">
                  <c:v>2851</c:v>
                </c:pt>
                <c:pt idx="16">
                  <c:v>2919</c:v>
                </c:pt>
                <c:pt idx="17">
                  <c:v>2896</c:v>
                </c:pt>
                <c:pt idx="18">
                  <c:v>2918</c:v>
                </c:pt>
                <c:pt idx="19">
                  <c:v>2864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4C-4AE3-8C0D-2F0157AC73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40426912"/>
        <c:axId val="1940428352"/>
      </c:lineChart>
      <c:catAx>
        <c:axId val="12605767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260573919"/>
        <c:crosses val="autoZero"/>
        <c:auto val="1"/>
        <c:lblAlgn val="ctr"/>
        <c:lblOffset val="100"/>
        <c:noMultiLvlLbl val="0"/>
      </c:catAx>
      <c:valAx>
        <c:axId val="1260573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1">
                        <a:lumMod val="8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r>
                  <a:rPr lang="en-IN"/>
                  <a:t>Revenue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₹&quot;\ 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260576799"/>
        <c:crosses val="autoZero"/>
        <c:crossBetween val="between"/>
      </c:valAx>
      <c:valAx>
        <c:axId val="1940428352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bg1">
                        <a:lumMod val="8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r>
                  <a:rPr lang="en-IN"/>
                  <a:t>Number of Orders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IN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940426912"/>
        <c:crosses val="max"/>
        <c:crossBetween val="between"/>
      </c:valAx>
      <c:catAx>
        <c:axId val="1940426912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40428352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bg1">
                  <a:lumMod val="8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2">
        <a:lumMod val="10000"/>
      </a:schemeClr>
    </a:solidFill>
    <a:ln w="9525" cap="flat" cmpd="sng" algn="ctr">
      <a:noFill/>
      <a:round/>
    </a:ln>
    <a:effectLst/>
  </c:spPr>
  <c:txPr>
    <a:bodyPr/>
    <a:lstStyle/>
    <a:p>
      <a:pPr>
        <a:defRPr>
          <a:solidFill>
            <a:schemeClr val="bg1">
              <a:lumMod val="85000"/>
            </a:schemeClr>
          </a:solidFill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[boat_sales_analysis.xlsx]data!PivotTable9</c:name>
    <c:fmtId val="8"/>
  </c:pivotSource>
  <c:chart>
    <c:autoTitleDeleted val="1"/>
    <c:pivotFmts>
      <c:pivotFmt>
        <c:idx val="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>
              <a:shade val="68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8522704898307432"/>
              <c:y val="7.439200531513079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>
              <a:shade val="42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20334708638359233"/>
              <c:y val="-0.105865546025378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5">
              <a:shade val="55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1878691184784115"/>
              <c:y val="0.1459227796566027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5">
              <a:shade val="8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6106699911571681"/>
              <c:y val="-2.861230973658876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5">
              <a:shade val="93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5100031167098452"/>
              <c:y val="-9.72818531044018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5">
              <a:tint val="94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3892028673730575"/>
              <c:y val="-0.1144492389463550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5">
              <a:tint val="81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5301364915993096"/>
              <c:y val="-0.1630901654985559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5">
              <a:tint val="56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13288027427046636"/>
              <c:y val="-0.1545064725775793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5">
              <a:tint val="69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2080024933678834E-2"/>
              <c:y val="-0.1688126274458737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5">
              <a:tint val="43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23757382369568231"/>
              <c:y val="-0.1001430840780606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5">
              <a:shade val="42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20334708638359233"/>
              <c:y val="-0.105865546025378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5">
              <a:shade val="55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1878691184784115"/>
              <c:y val="0.1459227796566027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5">
              <a:shade val="68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8522704898307432"/>
              <c:y val="7.439200531513079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5">
              <a:shade val="8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6106699911571681"/>
              <c:y val="-2.861230973658876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5">
              <a:shade val="93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5100031167098452"/>
              <c:y val="-9.72818531044018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5">
              <a:tint val="94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3892028673730575"/>
              <c:y val="-0.1144492389463550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5">
              <a:tint val="81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5301364915993096"/>
              <c:y val="-0.1630901654985559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5">
              <a:tint val="69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2080024933678834E-2"/>
              <c:y val="-0.1688126274458737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5">
              <a:tint val="56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13288027427046636"/>
              <c:y val="-0.1545064725775793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5">
              <a:tint val="43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23757382369568231"/>
              <c:y val="-0.1001430840780606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5">
              <a:shade val="42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20334708638359233"/>
              <c:y val="-0.105865546025378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5">
              <a:shade val="55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1878691184784115"/>
              <c:y val="0.1459227796566027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5">
              <a:shade val="68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8522704898307432"/>
              <c:y val="7.439200531513079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5">
              <a:shade val="8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6106699911571681"/>
              <c:y val="-2.861230973658876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5">
              <a:shade val="93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5100031167098452"/>
              <c:y val="-9.72818531044018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5">
              <a:tint val="94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3892028673730575"/>
              <c:y val="-0.1144492389463550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5">
              <a:tint val="81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5301364915993096"/>
              <c:y val="-0.1630901654985559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5">
              <a:tint val="69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2080024933678834E-2"/>
              <c:y val="-0.1688126274458737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5">
              <a:tint val="56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13288027427046636"/>
              <c:y val="-0.1545064725775793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5">
              <a:tint val="43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23757382369568231"/>
              <c:y val="-0.1001430840780606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5">
              <a:shade val="42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20334708638359233"/>
              <c:y val="-0.105865546025378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5">
              <a:shade val="55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1878691184784115"/>
              <c:y val="0.1459227796566027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5">
              <a:shade val="68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8522704898307432"/>
              <c:y val="7.439200531513079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5">
              <a:shade val="80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6106699911571681"/>
              <c:y val="-2.861230973658876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5">
              <a:shade val="93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5100031167098452"/>
              <c:y val="-9.72818531044018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5">
              <a:tint val="94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3892028673730575"/>
              <c:y val="-0.11444923894635507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5">
              <a:tint val="81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0.15301364915993096"/>
              <c:y val="-0.1630901654985559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5">
              <a:tint val="69000"/>
            </a:schemeClr>
          </a:solidFill>
          <a:ln>
            <a:noFill/>
          </a:ln>
          <a:effectLst/>
        </c:spPr>
        <c:dLbl>
          <c:idx val="0"/>
          <c:layout>
            <c:manualLayout>
              <c:x val="-1.2080024933678834E-2"/>
              <c:y val="-0.1688126274458737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5">
              <a:tint val="56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13288027427046636"/>
              <c:y val="-0.1545064725775793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5">
              <a:tint val="43000"/>
            </a:schemeClr>
          </a:solidFill>
          <a:ln>
            <a:noFill/>
          </a:ln>
          <a:effectLst/>
        </c:spPr>
        <c:dLbl>
          <c:idx val="0"/>
          <c:layout>
            <c:manualLayout>
              <c:x val="0.23757382369568231"/>
              <c:y val="-0.1001430840780606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rgbClr val="640000"/>
          </a:solidFill>
          <a:ln>
            <a:noFill/>
          </a:ln>
          <a:effectLst/>
        </c:spPr>
        <c:dLbl>
          <c:idx val="0"/>
          <c:layout>
            <c:manualLayout>
              <c:x val="0.20334708638359233"/>
              <c:y val="-0.105865546025378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rgbClr val="7D0000"/>
          </a:solidFill>
          <a:ln>
            <a:noFill/>
          </a:ln>
          <a:effectLst/>
        </c:spPr>
        <c:dLbl>
          <c:idx val="0"/>
          <c:layout>
            <c:manualLayout>
              <c:x val="-0.11878691184784115"/>
              <c:y val="0.1459227796566027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rgbClr val="960000"/>
          </a:solidFill>
          <a:ln>
            <a:noFill/>
          </a:ln>
          <a:effectLst/>
        </c:spPr>
        <c:dLbl>
          <c:idx val="0"/>
          <c:layout>
            <c:manualLayout>
              <c:x val="-0.18522704898307432"/>
              <c:y val="7.439200531513079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rgbClr val="AF0000"/>
          </a:solidFill>
          <a:ln>
            <a:noFill/>
          </a:ln>
          <a:effectLst/>
        </c:spPr>
        <c:dLbl>
          <c:idx val="0"/>
          <c:layout>
            <c:manualLayout>
              <c:x val="-0.19266737458843813"/>
              <c:y val="-2.861228997051057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rgbClr val="C80000"/>
          </a:solidFill>
          <a:ln>
            <a:noFill/>
          </a:ln>
          <a:effectLst/>
        </c:spPr>
        <c:dLbl>
          <c:idx val="0"/>
          <c:layout>
            <c:manualLayout>
              <c:x val="-0.18631832622118336"/>
              <c:y val="-6.772074445334772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rgbClr val="E10000"/>
          </a:solidFill>
          <a:ln>
            <a:noFill/>
          </a:ln>
          <a:effectLst/>
        </c:spPr>
        <c:dLbl>
          <c:idx val="0"/>
          <c:layout>
            <c:manualLayout>
              <c:x val="-0.24673322887706092"/>
              <c:y val="-0.1169125929339817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rgbClr val="ED0000"/>
          </a:solidFill>
          <a:ln>
            <a:noFill/>
          </a:ln>
          <a:effectLst/>
        </c:spPr>
        <c:dLbl>
          <c:idx val="0"/>
          <c:layout>
            <c:manualLayout>
              <c:x val="-0.24223819396519863"/>
              <c:y val="-0.18033416178392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rgbClr val="FA0000"/>
          </a:solidFill>
          <a:ln>
            <a:noFill/>
          </a:ln>
          <a:effectLst/>
        </c:spPr>
        <c:dLbl>
          <c:idx val="0"/>
          <c:layout>
            <c:manualLayout>
              <c:x val="-2.1374212278466469E-2"/>
              <c:y val="-0.17373953210677645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rgbClr val="FF0000"/>
          </a:solidFill>
          <a:ln>
            <a:noFill/>
          </a:ln>
          <a:effectLst/>
        </c:spPr>
        <c:dLbl>
          <c:idx val="0"/>
          <c:layout>
            <c:manualLayout>
              <c:x val="0.19422207032722233"/>
              <c:y val="-0.15450652101764226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rgbClr val="FF6400"/>
          </a:solidFill>
          <a:ln>
            <a:noFill/>
          </a:ln>
          <a:effectLst/>
        </c:spPr>
        <c:dLbl>
          <c:idx val="0"/>
          <c:layout>
            <c:manualLayout>
              <c:x val="0.3267983030368673"/>
              <c:y val="-9.521614879290810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0"/>
        <c:ser>
          <c:idx val="0"/>
          <c:order val="0"/>
          <c:tx>
            <c:strRef>
              <c:f>data!$C$111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explosion val="2"/>
          <c:dPt>
            <c:idx val="0"/>
            <c:bubble3D val="0"/>
            <c:spPr>
              <a:solidFill>
                <a:srgbClr val="64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2006-4C20-8F32-69545825DB0F}"/>
              </c:ext>
            </c:extLst>
          </c:dPt>
          <c:dPt>
            <c:idx val="1"/>
            <c:bubble3D val="0"/>
            <c:spPr>
              <a:solidFill>
                <a:srgbClr val="7D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2006-4C20-8F32-69545825DB0F}"/>
              </c:ext>
            </c:extLst>
          </c:dPt>
          <c:dPt>
            <c:idx val="2"/>
            <c:bubble3D val="0"/>
            <c:spPr>
              <a:solidFill>
                <a:srgbClr val="96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2006-4C20-8F32-69545825DB0F}"/>
              </c:ext>
            </c:extLst>
          </c:dPt>
          <c:dPt>
            <c:idx val="3"/>
            <c:bubble3D val="0"/>
            <c:spPr>
              <a:solidFill>
                <a:srgbClr val="A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2006-4C20-8F32-69545825DB0F}"/>
              </c:ext>
            </c:extLst>
          </c:dPt>
          <c:dPt>
            <c:idx val="4"/>
            <c:bubble3D val="0"/>
            <c:spPr>
              <a:solidFill>
                <a:srgbClr val="C8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2006-4C20-8F32-69545825DB0F}"/>
              </c:ext>
            </c:extLst>
          </c:dPt>
          <c:dPt>
            <c:idx val="5"/>
            <c:bubble3D val="0"/>
            <c:spPr>
              <a:solidFill>
                <a:srgbClr val="E1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2006-4C20-8F32-69545825DB0F}"/>
              </c:ext>
            </c:extLst>
          </c:dPt>
          <c:dPt>
            <c:idx val="6"/>
            <c:bubble3D val="0"/>
            <c:spPr>
              <a:solidFill>
                <a:srgbClr val="ED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2006-4C20-8F32-69545825DB0F}"/>
              </c:ext>
            </c:extLst>
          </c:dPt>
          <c:dPt>
            <c:idx val="7"/>
            <c:bubble3D val="0"/>
            <c:spPr>
              <a:solidFill>
                <a:srgbClr val="FA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2006-4C20-8F32-69545825DB0F}"/>
              </c:ext>
            </c:extLst>
          </c:dPt>
          <c:dPt>
            <c:idx val="8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2006-4C20-8F32-69545825DB0F}"/>
              </c:ext>
            </c:extLst>
          </c:dPt>
          <c:dPt>
            <c:idx val="9"/>
            <c:bubble3D val="0"/>
            <c:spPr>
              <a:solidFill>
                <a:srgbClr val="FF64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2006-4C20-8F32-69545825DB0F}"/>
              </c:ext>
            </c:extLst>
          </c:dPt>
          <c:dLbls>
            <c:dLbl>
              <c:idx val="0"/>
              <c:layout>
                <c:manualLayout>
                  <c:x val="0.20334708638359233"/>
                  <c:y val="-0.105865546025378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006-4C20-8F32-69545825DB0F}"/>
                </c:ext>
              </c:extLst>
            </c:dLbl>
            <c:dLbl>
              <c:idx val="1"/>
              <c:layout>
                <c:manualLayout>
                  <c:x val="-0.11878691184784115"/>
                  <c:y val="0.1459227796566027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006-4C20-8F32-69545825DB0F}"/>
                </c:ext>
              </c:extLst>
            </c:dLbl>
            <c:dLbl>
              <c:idx val="2"/>
              <c:layout>
                <c:manualLayout>
                  <c:x val="-0.18522704898307432"/>
                  <c:y val="7.439200531513079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2006-4C20-8F32-69545825DB0F}"/>
                </c:ext>
              </c:extLst>
            </c:dLbl>
            <c:dLbl>
              <c:idx val="3"/>
              <c:layout>
                <c:manualLayout>
                  <c:x val="-0.19266737458843813"/>
                  <c:y val="-2.8612289970510574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2006-4C20-8F32-69545825DB0F}"/>
                </c:ext>
              </c:extLst>
            </c:dLbl>
            <c:dLbl>
              <c:idx val="4"/>
              <c:layout>
                <c:manualLayout>
                  <c:x val="-0.18631832622118336"/>
                  <c:y val="-6.772074445334772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2006-4C20-8F32-69545825DB0F}"/>
                </c:ext>
              </c:extLst>
            </c:dLbl>
            <c:dLbl>
              <c:idx val="5"/>
              <c:layout>
                <c:manualLayout>
                  <c:x val="-0.24673322887706092"/>
                  <c:y val="-0.1169125929339817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2006-4C20-8F32-69545825DB0F}"/>
                </c:ext>
              </c:extLst>
            </c:dLbl>
            <c:dLbl>
              <c:idx val="6"/>
              <c:layout>
                <c:manualLayout>
                  <c:x val="-0.24223819396519863"/>
                  <c:y val="-0.180334161783929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2006-4C20-8F32-69545825DB0F}"/>
                </c:ext>
              </c:extLst>
            </c:dLbl>
            <c:dLbl>
              <c:idx val="7"/>
              <c:layout>
                <c:manualLayout>
                  <c:x val="-2.1374212278466469E-2"/>
                  <c:y val="-0.1737395321067764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2006-4C20-8F32-69545825DB0F}"/>
                </c:ext>
              </c:extLst>
            </c:dLbl>
            <c:dLbl>
              <c:idx val="8"/>
              <c:layout>
                <c:manualLayout>
                  <c:x val="0.19422207032722233"/>
                  <c:y val="-0.1545065210176422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2006-4C20-8F32-69545825DB0F}"/>
                </c:ext>
              </c:extLst>
            </c:dLbl>
            <c:dLbl>
              <c:idx val="9"/>
              <c:layout>
                <c:manualLayout>
                  <c:x val="0.3267983030368673"/>
                  <c:y val="-9.5216148792908101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2006-4C20-8F32-69545825DB0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bg1">
                        <a:lumMod val="9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data!$B$112:$B$122</c:f>
              <c:strCache>
                <c:ptCount val="10"/>
                <c:pt idx="0">
                  <c:v>BoatProduct</c:v>
                </c:pt>
                <c:pt idx="1">
                  <c:v>smart watches</c:v>
                </c:pt>
                <c:pt idx="2">
                  <c:v>wireless headphones</c:v>
                </c:pt>
                <c:pt idx="3">
                  <c:v>wireless earbuds</c:v>
                </c:pt>
                <c:pt idx="4">
                  <c:v>Limited Edition</c:v>
                </c:pt>
                <c:pt idx="5">
                  <c:v>TRebel</c:v>
                </c:pt>
                <c:pt idx="6">
                  <c:v>bluetooth speakers</c:v>
                </c:pt>
                <c:pt idx="7">
                  <c:v>wired headphones</c:v>
                </c:pt>
                <c:pt idx="8">
                  <c:v>Mobile Accessories</c:v>
                </c:pt>
                <c:pt idx="9">
                  <c:v>Misfit</c:v>
                </c:pt>
              </c:strCache>
            </c:strRef>
          </c:cat>
          <c:val>
            <c:numRef>
              <c:f>data!$C$112:$C$122</c:f>
              <c:numCache>
                <c:formatCode>"₹"\ #,##0</c:formatCode>
                <c:ptCount val="10"/>
                <c:pt idx="0">
                  <c:v>71161807.631300285</c:v>
                </c:pt>
                <c:pt idx="1">
                  <c:v>15357670.462200003</c:v>
                </c:pt>
                <c:pt idx="2">
                  <c:v>12151738.502600009</c:v>
                </c:pt>
                <c:pt idx="3">
                  <c:v>10701041.465600014</c:v>
                </c:pt>
                <c:pt idx="4">
                  <c:v>8845695.7469000053</c:v>
                </c:pt>
                <c:pt idx="5">
                  <c:v>7907798.5859999927</c:v>
                </c:pt>
                <c:pt idx="6">
                  <c:v>4267865.775299998</c:v>
                </c:pt>
                <c:pt idx="7">
                  <c:v>1990460.7216000012</c:v>
                </c:pt>
                <c:pt idx="8">
                  <c:v>1780426.5403999991</c:v>
                </c:pt>
                <c:pt idx="9">
                  <c:v>1357276.4821000013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2006-4C20-8F32-69545825DB0F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38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2">
        <a:lumMod val="10000"/>
      </a:schemeClr>
    </a:solidFill>
    <a:ln w="9525" cap="flat" cmpd="sng" algn="ctr">
      <a:noFill/>
      <a:round/>
    </a:ln>
    <a:effectLst/>
  </c:spPr>
  <c:txPr>
    <a:bodyPr/>
    <a:lstStyle/>
    <a:p>
      <a:pPr>
        <a:defRPr>
          <a:solidFill>
            <a:schemeClr val="bg1">
              <a:lumMod val="85000"/>
            </a:scheme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5DC3D65D-24CB-43E8-8EC3-A454CFAA0DEA}">
          <cx:tx>
            <cx:txData>
              <cx:f>_xlchart.v5.2</cx:f>
              <cx:v>Revenue ($)</cx:v>
            </cx:txData>
          </cx:tx>
          <cx:spPr>
            <a:solidFill>
              <a:schemeClr val="tx1">
                <a:lumMod val="65000"/>
                <a:lumOff val="35000"/>
              </a:schemeClr>
            </a:solidFill>
          </cx:spPr>
          <cx:dataId val="0"/>
          <cx:layoutPr>
            <cx:geography cultureLanguage="en-US" cultureRegion="IN" attribution="Powered by Bing">
              <cx:geoCache provider="{E9337A44-BEBE-4D9F-B70C-5C5E7DAFC167}">
                <cx:binary>7HvZbh05tuWvGH7opw4l5yCrKwtoRpxJs2TZsv0SkCWZZDDmmfH1dyvtzLJVyiwXbl6gE2jDsCVF
8HBY5F5rr039/X75233xeNe9Wsqi6v92v/z82g5D87effurv7WN51x+V7r6r+/rzcHRflz/Vnz+7
+8efHrq72VXmJ4Iw++ne3nXD4/L6H3+HTzOP9Wl9fze4uroaH7tw/diPxdD/wbMXH726eyhdlbp+
6Nz9gH9+fXYHvdz1dujuXr96rAY3hJvQPP78+rsXX7/66fnH/UvXrwoY3TA+QFusjhgnSFKu0C9/
8OtXRV2Zr49jcYSRVJQw9eUP/7Xr87sSmv/gmH4Z0d3DQ/fY9zCvX/5/1vi7ScCz/etX9/VYDU/r
Z2Apf359qB4czNz1dfLlQVI/zeBw/suUf/p+5f/x92c/gEV49pNvwHm+Yv/u0b9g83YYYAdddncP
j739dYn+++gQcaQI5QLjL+Cg79GR6IgLQTmR9As69Neuv6Dzw6N6GZ9nzZ8h9PbyL4XQyV1X3Q13
/s88O+woxogRxsjvnR0RK8zpy+j80IheRuabps9QOfm/fylUru/yu36wd9WvG/dPOTNcMkqojL/G
rO8jGj2SHGEicfwFtGcR7YdG9DIq3zR9hsr18V8Kld2YA9MMfyIm5EgoIgRHXyFR32OCj7iKEYdI
9uV5/GvXX+LYD4znZUR+a/gMj91fC4+zuwcb7v4H6IUecQoHgXP5YgCTR0RKJSjFL9LLjw/rZXSe
t38G0tlfi2BuHou7ytxVfybBxEcAjOAKy+/PizpCSEmm+FdZBo+/CMIv5+WHhvIyJt80fQbHze4v
FcP2d134U8Eg6ggriRUDwvheIVOGCEPs6xkS32PxA+N4GYnfGj7DYX/9l8Lh9rEfXulHOBnFrwvz
J3D8E4kzzFEMTPENGDI+UjERin1VXOoZuf/gYF4G5LvGz0C51X8pUNLHwro/EQ55JBioXCTEizwS
H2HMWSz5Vx55dkT+7WhexuNrs2dIpKd/KSS0g6T+T0SCH0HKAQvN6UtISHiMlBBMkV/7/MIY/3YY
L0PwtdkzCPRfK0IlkH48OHPX/YmJO0VHMVGUM/nyiRBHsUQclNfXHIV9D8ePDellTL5t+wyYZP+X
Ohs3d6UrXp3fPYy/rs5/nzkwPkJYgJ0in0kqecRQjAjiz3KPHxvEy1B82/YZFDfgWv0/7G+9PLRv
Tcfv3vgPTUdCjiDV44jIr8YJRKNvWDxWR1RQESPKvwSxZ5B8NQJ/fzQvo/G12XcD/x92FX/fcfzN
k03BlNr8YuZ+Yzr+8dNfpgcu87Omf+QJf1mrw8PPr4mgGFzE30zipw/5Lnm4HB9GML67Lvx66r5p
9ghuzc+vJTkioINB8yJOYsoonKUZdN7Pr2N+xBlFkFEKzMmXJ1XdDRacZoh5jIAwI5gLJQkD0Pt6
/OUROpJgyHBFKSExpwr/5qRf1kUwdfXbgnz9/lU1lpe1q4b+59fgJTRf3noaaMzAEY0lEyimiiH4
EkzR5v7uGsx6eBn/b96ogMZmbDeR5B+yZUx6OVfamDFOinmqtG/HZWtUfNpU9P6blXqhaxAyf9g1
hPVvuyY5jr1HfbtRzI/a2N5rm6/7xmef5hZL/ce9kaeZfDvTmKAYUwnmPRJgQhKA4dvu8mzKxcCq
sJ1yz45Nmw2JyuMmXSTx29A375HJ8x0g3W6KYpQbFU9x4hvE00mM76e6ajVbzbu89JdhiM94viR0
LLgeUHbbthmBpRqcdnV+gmnVb/549PiF4SvIbCWPQckT2FBPQH4DFOnKPhZTyzbcD/U+pjTvdT1E
nW4nFjbRsPJkboJMV0+XSzXm7g3L+AVZWpRORPYaje17vwqT5BJ9iFh1ainbkdp/MvHEtS3dYWiH
XC8zvEvKOdeVXFdtZrkTta3aRIb2YFqCbqIKsU5nRbevoyINk9HxehVqlOTWbSZurxnP9ybMn3rP
tZ/tZhrLdMmmITHOX8XWXzdFeMPah9CxUUeL/ri4Zd3FQYR0oGV8VneqzjVu/EHJcTwQK6pd34si
5RIms1T0Hesw3ZGCmBvh0VUVFU4XCnqm7VScErOEu7wc4l2t8mW3QInohOTFollboVgLrLqU4dFd
hC6eNSvmdo9ib7Y8zpaUR5k6ZtGcnUrpV81U3l/OU8b2a9lXx0Nfy48UkTgxlasvJO8rParGjLoS
4uPiM7XhsyWfGr5Oj804oOMJn8zEzuczWo3VSPb9Nqe+3nJB1uNqhC6QWBM2VXgbVXHz4FwO6qsW
h1lJlRDSzlsm8FXUN52ugz3OfPHBSXvcMvXWTILoGKDhfej2uIcGTZ65/VxmeVqUfXuGJdksY30T
F4D3H29IAgHou+MEvjB7ih4MtiQRMYHk8dv9qEyN22YIeDMWRWVSx9e6Spp2sD6ppGl2AkLXjXNk
OV3tGH20GcetbmQ76cy19amM6duFTMk6ZdXJPI7ycalkeEM9KnY9z/pEqB5dW1r7274dx7N4ydDn
X6bwlUa+BqAvsfC+bkLnjP1aWPzt23/c1CX8/aXY9c8fPtUl//nd2a8FzT98a/dYPyUH/fOXnkbz
22fBYL6O7olIvvvmX1jtd3jrS330dx7+GKkxgB1i8e+T2gt1yiey+NruK6uhI4UIlEGFevJDYwk0
+ZXVwL7mTzU4zKVQmCHo6yurgZR5Mn8EBGHgNiAfaPQrq0GyhTlXYKCSJ9aV7D9hNQzU+mx/CiYZ
g4BPKWQVmMVP7PNtvByDXAYSLZswNGTaC8dduky9GPRq2WfjBzUmQxkrmi5qWjstzdRWGhuET1QU
R24j41xqX/W8fl8GsBbPpxE9vVH15J62oJpTt9JDvDBU6g5iB9ZFbDqrsygvmiveOXcbMe7MGxTY
XF+1pCr61OVu8EnNqnnSXSUykkIA6ro0t42SeliF91pMfea0KiEKa0XKetaBZj5Oal6Zy2ow+DPO
a7bJF0FU0vpRHVrfRtfE24icQ0iZyhTbmfFGO9z6i7lr5lPUFuWkeYF6mEA3Hw8D4jLteD1l51kZ
Ygfh3iF/LT15n09rwLs5Qsuo25i4PJkzEfTirOv0unQsP2UTxT2c896WCfGL6dJ66lmetCa3N0xG
pdh2oHNQGkgXr8k85S6/6CEL3xi3kLei7elphGgw27WXU7GPpJn9cbc0o9XC9KLWImao0aFXRa+X
XLIrMmAfkgY9cQbnNh1yafTcGHIRF319ijtprxZsmg89ju55N6y57hdfj6lXJd8INfeDrkchtWKF
u4VPE1szme4y45GsD7xo5kKvVbHKrUCGXfsgVnNWmWzOElGMTOkl6ml/qMIaLdu5FkBRmUB8PWND
3EXHJsaNSNC8smjfcZXfdnKdx93YmGw6y7olqIQ715NUzoRfVsuC58TJrK9OJRpqrydVDJWupwbv
+aBYmfTBeXVAzNvmxC+l81oKOk4bXs3VnixyGFJMa1JvzErg62GiIeieWpdtg/dTcUCh7sPGliAx
NzZugCuYaZab3tqo2OcLZZ8akbVvSwvULUzXPdR9hpdj2HUs16jMQreZumEATsS10rZD48EU/WB0
u8Zrl6BITqWOZCaO8xzRT43C47K3eJTlxi6mn9JWEUAsdKY+pvPQTNo1nT+FCxz2qnPxZVx58bbv
x6VKhqyNDmbE9ljOc4x0j8vmVlY5vo5G239cVRAnivv9VJOh1R66Jm+yDrSGrgs3kBvXmVhojHzd
JiNqwhtX0fWhtOV6NnHUzUkx1hZfdKOJW73UnswbUq3NtF+RKc9Urrphv7DatynKp/LDEK3tBWhD
1KadakKTZkj5Ook4ZTdtsA3TiJSi1TKSdNh4X/FTNlSWp40JLtZ5iAw+GSnEBN2bkp11DR5ZOts6
FJrmpfs4qJosmzgw2O3YRGuCm0BkWrc20uCcZ++itch2azz5pFzq6qFoolEXnXVbk7HlVk1w7No+
l/EOt135IRQGzk2j+uHC1LxLGCvrkwoV001vRG51EQqIBYVajh1j9LJTfOlA2tB8P051uakcLkqd
o4mU+xa17C0ufX/Sh9l85J5YtVmHociu/OJAL8XUTtlOBRAmIzH209JEbdC5lWTSK8IjbI+ivXEC
0cOyxsyBwKrqSFsxU82yWBQPDbfdMe1WRZNskeu7EZvqvp3qSW2ngi5mZ4FxmrT0sUliyEE2bDLz
uW3r6JBBypTrydTF/KaZXdYlloeFpbaopj7pVNniY0Gy5ngSTTHulkAx0f2Kmjz1lAmfrBns1YSj
tr+d8hBfVBOpExW76CM2WVy9lXkfoXRe4KBo5RVKs6jmPIXiuJD3ZRSoLiDo73g3w/a0t6uL0Kdh
LPBGkjrfMOe7rRptm9peighCeEnTGjvokhnX7gXrOZxRRRWEfW+G4zYEVd3Uy0hZglmzbibWZtdl
iNCNCR5WVJA5njYVx27eFCzPr9CYxUyPiExWy5iz6IStJL8TU1ZPe+PQ6M8YzdZEGgg5SY5puWmI
Q0KvYzdeZs6bGywhzKWTWfAA8cKpOsW8hZ2oeBXlejZqfqvC2q4Qr7DLdA8r7zZrw8RVsbQRSYpQ
lW3ixqppUhEmGAjhtrl2LYmAANa4toltnGgTG4GCODhIbgtYCic2kDh4leDYLSd+cGgPm3mNDmOF
zWFZ6sYlE+iDfk8i12XboeVqXxW5exCLam+rsauvomlwpV5at957FhUgiWNwToAfRlmn0MVQJtOY
rwdcMe/3PS/UqJ0LbUhKsRKmpXxahIqMGs2+zC97vwYQCB2ld7JdgehkVTU3oZb9WY2amaXCL77X
zENoVSPcK9JTbMrzRdTumko7vZtDrY59MIpuURSt13mJ5KyNHPvpzKs13Ewrkl065x7oyPiubfaL
AK0bzyzsS2rweTZbXus6mutC16ufW13NZq1TOcVSY7fY7IKFfAl7NuaNugxSTJOO5tieRbRTHwQP
/Con0UlLc7foeCivx1K5E5yvg02zCrsdhSCXZmaK9rkrkJbj8ilviilxDcRMgnpPP/KulEViyCpv
BzfSz30zZdqypb7z0YptUreTP6Bl9hpijNHImfxNYPkIFsGYmzR0ZZ5MC3HXUVvFx7gF63A30Uro
0gibFkXe6QYb45I2C1aPq1EFZGOWJHHLvV7ibD2O2jXrNDJEXLMiKv1HiwdzKiY/J5B/rvulRKOC
GOests1McVLAoHe5qWepJSbDbrBmPonsbFiCxDxsqtiFeINzF59PbdTdTwUzD2wW9oPtw02EgVg1
yQ1zSTx19dYtDUtLK9AK0iNujO4gFnWgvFYyHVg1iE9tZBu0w1VBouMpzw+YBb4jXSavGFlLzb3D
N4WgzUeObV+f07ydPgsZVzNoA0/KCzHYrkhtPkdiy8nqExJkU24Qnmu8r5lfPhli1MPMKje9q7O5
cpB54/qhhepFdzVnJI43T54J5KclMsOpUxiW0Rg1Bs2mrHmgpphakDfETocMFUwAO3sSdIHrUh1X
FZ3etEiuU+p8VL6ZVV/TQ72Icr2mXXs99Y2vj3nXTkFTNYerENMKJXS1Z3hY3N7x0KPELt2w6yxQ
1lAMZZPEzC51QtoMjgkI8eHSrZ09lNLI4yqP3D5TM72ARNLOuhzmejMsYDFldVNsFCoMcDlokIeO
0eUtr2K7GeOZpHFtCKjoWr6LoioLeg5IDgdZFaK6C9Wgmh0EWnUTXM4exqmljTasqy5G1bfvxqUQ
SU7DjI+pD8VpT+q4SIrW4FuCGH4nQKud9wM3O1VMhqV12Ylyx0vBig0iC9VLaJo2ob5h90CQRQqU
JX0SyYjeDll/R7o2s8kyFQV4I8Q3nxvftrfY8SbSWNk4Sng2guCIXKjetWY0N3PtZQPaTUL6D3rx
zdwWC5ewk1vyfp1Zm6h2Leb7gZWVZhGDaJy5zQKa/A4vq0jGYN/knuBDRChE/mEBQ/C4pXARZY9W
PK2nHhc+bOG27pifu3qiJFVzFOc6YiN1e9L0Yt3CV2UMMS+ebIIwpOdb147Nto9bupyMqxxu+rav
eOKIIW9c7rFLCQMqt8E3113ozTXs/XW/TivB2kug+bRax/HSSccS1dPmBBU93ZIIVIEr2CP4BqRP
mqqjoBtlzg993gd7W7aNnRJFmszqsulAEa4U4bOGtuMlm5c0KvNGL+PoNq2wyzEqVb2hSPTJ1E8f
/Ti7djv2q88SW8Sd0tRyft4uarieo2zdGULc+wbW9lBVS+cTKipf712kIpH6kjm3QcJSD2ZLFH2w
gxij4zxqKqVHMJ3eznQSKK1yhmlSdlN9jwoZLzoDoj037Ck5q+Pe18DeannjwpIV29qpHCDk6wfq
7PyRwChEms8W4UTCejcpo02/Y7RbPrbEDAjSMc8unKXoBgQuRNgczI9tGDuwdWi9PJZZG7YixMWh
w9nq9pOq2RkkDTI7bvOGfMrrhqYFhnQmBZGxxold1dglq1+WjwsJWaNJBcYnoJhtyqJ1TaIAsUHH
nvp8A4cZDJh59dMnOL7itPfF0GiLEbD7xCqzz6wtmnSyxXZGbUx1yHh5QRCIoU3WIoePe2UzsYWM
GNHUuCiHrArSG5FAkrvuwMMlH/kABJaswwj5KzOIGR3GQnhIlJQIb7usx2wfDVTlW9dX9mFqO36Y
7Ig/lGD+pL3l3d43EOZXQjuneRAQa8Dt3HTV4NOSS5ODNQlpehKWMa91SUT/kUVtdvHkYe4E7uy7
zslCpiY01m+zvBBXazfU/XFbkwylvcpEpjNTiY0sF5XrcQbPV0/EgK7htlouZCOVTczg1INTVL6h
vXlrleoKzXOhdF3VJWzdNd7S2KGd9Egehx7PWoK5eGgW11zGE5iUTSdEtwFuLopNcGN/3WUz1rQb
45C6yvX3+WDFsFVEDd0+HqriKWUfHpphnS6WLq8xzA1MSc1rY4Ckl4Du2DCjtAAcPjPP1uvJAsGD
GhWnbLTiKm8M06XN5rN6Wk9MrPigCw6uWNKW094zcd+PIHi8MLF2pJpPZgtZEmnRrs8LULyToLfr
ah9guy2wxo7rUbiHYnLloc9omRZOwnrnoJAXLM5ZGTXHJe9hQFPdXEqg4a0bOvMRNEVZawh+4g3z
d4hwvnGwj0DoVzR1gVcbzGp+8BVq3mTNgHadnLoEAmda1z3dYVfFD2MR4X2GOnagjd+vlSRGi9Hn
abM01TYvO/qmwzicxKtEn1THqhMxkflu7JosZZkvy60aAlr2ha+F2UCQnO/XUYyzrjxukz7j8njw
LYiulsDck2mO2jvuhQybVbT8NIwUnO0FNL2H0skuz5t532QB0v2p8ZezpOFccMY7zecinM7LBKpQ
zsP6GPLe52AYVU3CWSlvAtxGPw2kyRPRVwxy4kKCQ+9RSkDJPxbR0u26of2FTN63qh+xXms+nvUC
gugg8jpPGsp5titrZfYDDru2kH5XDXbRmDZgfnjRDG9B7rZgUED9Ill+yTmWxqRtz/1nSa068K5e
r+eQrx9wYcR1VYdx0cjmfdISFnpdoREnjkO4BOdmx+viMBMwb22BxcXoGYYJLTJKCK8rEDtRybZ0
rLPExAM/nQrIT8eYte/nDp3EOFReQ8WYXxeKDfu27JarAjEwjpAtZeIr/74tKHqfobJJi7Hrzmc6
4w1UZMi24U/2WT+nTcVwAoqGX9qWiw2PnTtuENEtDeOeLvG5BJmXsDZmJ4ETDEJKrSnhtN1UZOCQ
I0/utOtNtJmAjLdCIZB3wpSnEKjyDRwZeVtFbeO06do2qShxmmBzE4pYTTuHpuVGiKXfzn09wP5Q
I7+QJpZCm1yEs7mI5g1E3KBrWhXbMJj2eF1NQ04WnDfDBty0Q8hs/yGCEssNF+0QQa6y9m/XSYHa
M57etkuOdnHpEaC6on0jAP+uMsMm7ovcHLfLDDJktnM6cc5B56w+/rRUxZ2IYCJLjcEvGNbycQpx
toP4UF+36zyDHMqi84K2csOy+XbIgVhHXFapKWxT7/jCpwTqH9e2LuLzhmcl1gOkA4NWFtIbnc3c
nSDfVYcYdfIRDfQyykB290u0giDLwqVgQWyWaAgJ7otIPxkn+RLVO7vkw0EsK3hToV7FO0FK/oH7
KEG9BSYxozuJ26HZBcg3NlEAYXueLTx8Wl1B33q/oM9zN0aQDyh+Oa5ulwu+DudNFPx8ZqfGgqaO
7L5ci/uWY9JvItove5De4bOVeXnpe0727TS1mw6VQ7hCPtNsDNV2kgPOdAg9FKSWlRsCcjiO2sTn
bp0TCUnLFaIlDZpXGEjvS6Hx/5cVXrxP8s9aOdyiUlBz/f2ywvFdWY6v/tdd2fyfVyfwq1ml674t
mn9t/6W8AL9KBXd+KFMxxYxx8Gl+Ky/QI7g7B3eF4ie5zKCW8Ft5gfIjTBXHUDuKY+BOATXSr+UF
CkX4WBAoK2CouMOdrv+oaM7EU3Xrn8XkiEBBgcVQuX9WswbrwOARROiuzDqko+iJ1i1iq7ajm84b
5kW9UVnWOo2j2a567JnfoKhtT8IyZQeg83YbbMzPRbXYFIUlTgsLvmlBwYiLhsyUSQPuYb0dOZ7S
rEdezxntdVsP4VDC9QKIkjbcLmCL72Iw2Dd9i+wespj2Ao/E35ou6zY5eDC7Es9DMo+FP1FGqUO1
ggFHXVVuygr8t9JNDEKfcndSdeIkdiR2aQYOw5RCWshTmbNm50tfbqcwgTPRzKIHb4jmb+q2GqiG
epA8XUcDlo+tl+ERomS/JDyayM1QRfX1EFoXTtp2ciehk+S0IUu0zWSd7YJlDyxf10RIAQWGqIKi
MziyEHAy0rBdbUV2X3A/pevKyEmbT1Ch76v1Q+SnHE7zQPc48/zYxzbcjB5+UeKkNyBRElVA1r1B
YwnlGCxKflY9lZctKcYndyU74VDr/8SgOqKHvolSaSKc5ENLU6gzdo91XvnbmIfm1jg17hFryHso
VS9xgkAXHjuIFrsV7KQhaQbX3Y90zI7piAXZ2RhUIITSnh/maEI1mAouuomiMl7OVgbhc7eOhfoc
8Lrui2UFMeOKqDuBIkNzFzUOauSETSqJymHYOARaLFtz+BTX2MYkoEWGTd8t0b5aKQECEzhdCyiU
26c3qSDBa+NGci3IWH5uZ0AhJR1t3nnHILRL1TbmbU9nOSXlRNpVr6KPwTtBZQkOsJfmohQxPYBx
ai85KQkY0R0kZ3VTzwSWratBP442XGbmycvu8mLD4CPJZQdDvBvzZcQbHg2QN4UWFFEcDcumAitr
m61xQXQFvRwsiyA9tTj7HBoBY+pLxYvNhK2KEgxbxW6yuSXXseizOwX+pdQ8i+CfBZPNCkI0T60K
Smxpi6vTzA19iuK6u6oJAf9vVQ1223EFkUXI6q4dK8xnDmlmsoDJsAnEBVBjNa4qkAbdMOpmXnuq
lSzGcZ/LCD1A+SfcrXbFbyl0y9M6wvQzUrOEI2143aYTVP6fbG+JIjg/fZPpZiqG6aycKgnpmGcN
GFAFqWuoLnK2VxwyO8iE4dLNpXVr41I2dabagIcnrG7taO2mkB1/Q13sZ02bqCz1ABcJyCbHrSxA
7I/ocQ5tfYgGh5EeyhXKa62p4kpHKOPHOMQGqniFUtfFstwTNLFDwDW/Z9Va7BEqhuvF8OZ0GY1P
V9yyS1gUBQazbJZ3S5SbO7ii5A6l6PyhCRmkWAQyYF2IQV3EXpE3RdOXMNfVEkiF5wlwgmx3eLIU
5zrlUGefdBBqbDZzt457ZSPzBnL6/yLu25brxpUlv4gnSAAkyNd1oyTLsmW7222/MGwfNy8ASBAg
ePv6ydV7z4SEbVlz8DDz6nBgQUVUoVCVlelOZNbFT0OGRJzWKZr+RF29+d7u3fK9rrr5kqH497Dr
ennf9ja6m7ZUve+KFA+V2kRocrJkY18js9H1MHGKaoja4+Fe4iOdFjXUX7GIuumaOH5vu4QdF1Z8
RU6pz7LX2f0+y/6YO4P3xpzL+2mj6dec1aiD9K5uD9x2eDVOFUoLmiP2tI0W8zFBoWM7zniloGJF
hztFWy1POb9+tYmT6r7r+HqzZW1+boyK9XnVeXWf2kTyo4nQUj2Mhlt9hnXib6kGJAMdOlT0rC0+
DLt83Pp+Odbrqg8zy/sLGo1bf1hTpz9l6Vy8UVqux5qx9sdAGnbn0n07x2gyl5St8nbuaHtObZuj
BDeIG9JG6UmmzXJOx3E5wdXNebjG9H4T/DROLLrL6pV9kbWVG5DIzJTpQosjimDtQ4S491bFWfKu
sJE5NWk1n+LB2A8p4vz7sZ6rU2+GfEX1XIxltjTsfeaY+JTYqPmZ8L5oDuhGzmeXk+LNrtbuJkZm
feP6dCl7Vkd3umjSG7aQfjjK1a7jSS+qe1unahHnhC779zpCYb8Tqv2goqa7XdbpsdiHQp4QLa/t
ga4gX3BvF28GIywe23j7P6JvYw+zrVFSGItY3eWT3fp3rJrWP7t1aP7uOlF/cB2tPhG9CgnvWIrv
9WK7Y2QNe0hqgql0pbLPru3MaY33/Fi0m7phbNr5oeiT6NKjzZwc2nnhj2ql/F6aPTtJui/3s4nY
A9JzjrZpl1R3dY2CAyrpy21BWvThGvT+p2iu60OaTNOFo+n/IeVWndu2avCU0435iRm+tnkgfN6/
oVOY2MMkdrxl0KZMUaNc1/um7epjvVXRASVOdr/nav5CbN1dgCV0xx23WDkXCt3hGpgftPCqShyT
hPV3o6D6Yc8zrhECR/KTAp720OQIv8KiJXFEmXc/jC63P6odD/dk78llXsbobs9391PlCMlDYueP
psY1dOAsFSXlqNnWYy2+kbYAwKsvSP2uFk2sjps07WVMU3qsTUZvnWMMt4Hm7g1fkuTNrOLlVESx
KzWaEOXGBkQ6dGfa2zapxf0wVuv7Lm+yctrj7s5m+QhrTuMfKHGbI2qCBGiqrboR62A/LKnZL2gq
80+2K+b3zbxQQK823NdAhb7Jo+wB5bX+1s4RQzJgHVy7y/h9gXv1+/9bdND/P+DPM8zusww7+W1+
/gwpfAX8JNf//698vOD/xZKEo+CAPimGJq6p9b/gPlmOSS/MqgChX8SAKFNgev4N96H8vzBzhIm8
DJ5LQZqAbPnf+TjS+yxmtMg5gYdlwLn+T+A+16z7P7JxgIc8DJqtcMuLFqXwJjkV6Ts7Y5L1/7xP
/g0QewqOfWldL8uHh8+ZlSs/T2kjm8O+b9vnhmTrv8gV/sWt8D9Y/opUfQJN6ngktmXtOW6V0ZgP
S4a48qle9+FfALcX179CnH5lFrydnq5fqF3kTlTZuSCp3R91oor40NAuTQ4ILAoRjY5TdQmzFT7/
0x+z+Pbdcq2orpbm9IBHXX2FKmb519+vDxj7L/+Y+Pn6vBjRvgcA5OwSzd4mycLQu4q7GLW1fOrX
MuJ7Zg5qG/WH3//gCx8/94C2Oo/1zK8/OMuCr3dD4yp3ZNahmPD7H7gu9IvPc33APrVYjiJEPDma
nhdh+XKXAd1FjlpY0tynounI28QJJwDwGPsNXRvJkvES981sbn7/+8nVdL/awNXUT84farSA5tot
PbsaoLcj0OYlnuFoZdERLd6xXgDscRuP7oelTsTZIbnNkXzWOVGvoEhfsrEHzpP1pmaZLjBBTtIj
NcPfPF3aV/6+lxb3osIAT13ybUrPqADxv+JhGw4VYAHvfm+9l1a//vsT48m8azNLkWgK2rY/Y1Dh
3PdRK9wxbHkvNuCpmuoRja2znPj8Z7KM7LDiNRUWeXIvMhi5dFqTMT1PQ7Tv53iNZnPK9DDwwO17
0YCsdZJvskM0GABYOG4op7IDygCyOIXZxwsHBOCqfsADvkQpm2fvbQsKoD/xdo5eiZ0vfF7ueb/N
Y4eWV5qX+5Co81YzIOzXVljzioF+WUBKU+45fzEIJh2adeUQ5bu6LCbR81kuG1quI7L2IvBnPBen
bKjyRUe8nCZHpps+G/r4vPeJXM+6nZY1zNV8kO04zGNFV5WXmoj9kzBb867nWfHp99/6JVt5jryg
9ZAsSDvQeFjbs7SG0/uabcP4WaS5WF8x1Utf/PrvTxy6yWstcq7z0ki23UZ4db4r6gQdv9//ES8t
T58vP1TtFsM4Wen4SNB76fBIy3YUJ8KW9zzazXxAITXLylniC0yyVmfmIrwLwpb3/Nm1tN/k1uUl
s7PANwCoOjrYeGv3wB/w/FkUUToWeFeXRaKuLdQE+Naz6fi+vA/6C66J69PPy8lGgQhes7JAO+BP
FMjs+7WtgVn8/fIv5FqZ58+qmJe0A660VNICu8eVGt2fdNyL+G6KmoI/YmCLZre//7EXzlLmeTUH
Ug2I/JTjocWm9mba6QpkrlBLHObPmXcvr8DKZRMg26WwtWa3VpE5P3SOmdfu5qtZfpF6/FNXf+Js
W93VMYaL8hLFIA3Ye41K/nsV7XN2V0+VEue1Jlv/l0Q95qvr66V/xXIv5TyZ5+VyBb4T9RLEXZlL
fddEtuLI7EWBtC6flo5NB1Sid8Dimkyri1j3mp8yttDh4xwDLBJoYC8abFWGyqCI0NXlkTvRduFl
ziV95TBeZxR/aV7y/LCnM5BaIxmLksa7Gc57grGrc1rtKAzqgvLtXW3V8LeO2IIyyJ736cOKKcP+
LeF53v0FtFiavrKVl46qFzgA3k5RRG5ZqXll6THbi596XVHKCfMEL2xIQ7NkWztemkgvZT0lKCLV
NK//O2j51AsaLjFZ3gEcWAIInH9JcZU+2DhSYTE79WLGSGtg4yJelKnES+boklyhU9QCaPXKKXvB
y65T2k9jnm1HNMdXk5fTBtzgbc6MiYHURnH/1JAG3YW+dVodyJ7p+odWuyVhnyX14gddemAUiMnK
LK8Uqu2AWChggFgUeF2kXkqwoyM+uszws0NL+Az4cX3asyE6hX12L0hkVRH33YhhROvqqdx7lI8z
o7tXYtALLpF6vo+JoSZacTWUHWkxNjMl3Qm4EhJ4qDzXx6tnyJN22EuCdyMgHsnnHrDIwO/qeXOS
AZexyhogO75Nb9Fjj5ELjE3SBa7vuXPTuUlTs+1lVKnilsyrOFU0Z2XQZ/VHZ6meUz0JrD5VBI0D
yi26UEkbtnfmeXPeAzY9c3zWaCLNUWBG55AJQDXD9u65chdHJl4qNJzHpJUXW/Q1UPJsv/x+9avb
/OI6Zp6/9lXa7Ds61Zj2Sn/i2SnmC5uE7stpATj897/xwrG/MkI9DUZ05nPfiWopKRz3QzFhUAIg
MBH2HGeey049UqFlz5ZyYGl2mxepO3VbHxhumOeyyaRkle+dK9FVYW9aielkvcrArXsei4u6EiKh
UzkOXZUcTQrMLG9W0ZzCDO85bVrVFvB9lHl03653YgJm3FWVDHQqz2VRH43mxHXTxTj0XD7SJc7l
u9TkqP0HbZ96dzB6czM6U5iTWmu3YxA//bIVAPeELe45bdpFguV5NZ9HiW4NtQ4QswLTImGre05L
dcdI1eUzLB99MQT5XV+sVdhnpZ7PCr2bKLLZv7fOyEgOKRgKArfue2uaVy5vkvlcLCgaYwAdA1Th
hvG8VcSzrqTF6msHmK3LwfsAqHgXuHfPWxuW5gNIa7A6Iz9H9BUvdVsHVrYoeR7GMIIp87bG4sXu
VAnAoMHLK1vDcoNrE+VpkFwnTAvKDS3WdKqWw5rMBAQIYKgIO4+er6pGozNLY3fu570/LE37E7DR
JMzqxPNTC4C1HprFnZVo2CFj6ZdotiRwcc9PgXcwdGsiACTHuD/Ztf1m3W4DF/fcdLTF2iETdmdA
u4GsxHjUwRnCA1f3/JTTLgJKvsDWC5e8tWiPvK94LcNaVD79wuoYwP5YudwT0LFjcjnP0lM0RbkN
OzPEc1WCwQoF1OyMfq7qzSGiOi31QqYfQUfyH7qTJ4UATBYSM6wKN2tl5R1oNpIT4NNbWDL8D3nF
k9WdqTStt9SVU0G/Jh15tIw+hm3c91S7dWrboqlsm+gB4fHLRnhgrZB4flq0GBtJej6VmCLJT65J
Pw2iGsI+aOL5aS8A/bgSqpRRO7VH2fF7Dvx/2GG/UrA+jV9oCy/aAil+7uX63+2GaatUvQkyeOJ5
ad4udYT7eiuxLGb4d2KbDMQAtA4LvYnnp3OdukYwjLWB1jf+iwF63x5suydhmUbiXahulCSW1eCA
+Db7aVj596YFiCzMNp6TVnk78rk1rgQsC0OuCsh2K17rvF4X+cXj4AoGePpNiz5jLeBpUwnKquJt
buvkrYwq/Tls6+T56mQikwEXAI5jA8QhVctfHKi0sLU9H90ZmH+qRrjSpDM9JPn6RY75+7C1PR9l
C1uXlmLtqLOfADd/mzL7Nmjp2PPQYamqeqKYBoirKDpGXXXfAi8UFhJjz0OTRAP5FpHoDM7Ld2D8
+JKbTYaFlthz0ahBnm4G2EQ2/eOAYaBKNYHb9ryT6QWAQBTwAXabb8xC3rA07AaNPcfUWzplg8bb
LlP1fT6sZW+qsDZr7LllK6e1cQ6b1grDH+7Y8T/DTojnkrLojN4FPiJrxHezFo/5noXFqdjzR4cR
73VbMHG3AV75ad8mUnaO2lPYxj2PpD0mwLq2mEobAUpAenFTVMVfYWt7Hilka1NIT0RnzCFeMbLZ
N3BbhF1soPl5HqZwsMdRxriSmzZbD6ll0akAM1yQ47DCc8rcznxi6Rxh4PWjwdA/qtghNsEYxfNt
N3UzYsB+m0qXA8yxUKsPyZh9Clvc88kF/a5t6yt7Thp9s0j09sE+MAWdFLC2P9+5cS4WkcTiuUzf
U6d/tGwzgVbx/BIsjVs85oU9G0XfA4f7Y3Vz6NqeayZLC04+cGqUGF6N7x1mVUHStmaBVvG8s7Fs
lshncVDSHWQecfeHzJqgBIuBT/LZPb8Wji2igOevdJu6Y8yqbDgRZEBtUGhhheegwAKzCr2aqcQg
9bdomT+j+fBH0FH0wVozpTEgqbCLc3V6Gp1oQUNAeFAegYLQc8uYZuaoR6/Y+Lq+d0N8t84AfYft
3PPQTvGY8YZaDBHTtxKAQxCOcRJm8dzzUFcbYC7dPJWxlo9gSjl2pglKUsD+59kkjfqtpsqWhKTk
uKgE87us+zvMKJ6Dbugo2FxNFmiG7EttQVjE049hS3v+Cd6KSuQkMuWWyOUgBz5eevANnMNW9/xz
SJe+mIEVKtFC2kGOMDxwal/DGFz/+v9MxNmVau9pIu40saJJFlMOwNrIg3UmeoNRo+1D2N4991wi
iqjIHL7ovP23RQa32vx70NI+mmrCxdPobLAlBs8/rFrfYvAo7Bz6QKq5ykXWSYw57PMIjtGlJqdI
9j/C9u05Z7uzClNXwpZFo4+CbQ8qfy3tvPrJLz6mD5laItSDZ81N2ag5dQfDs+7tmIFvaumI245h
+/ecNBX9CvKL1JSypV9lwz5HWnwKW9pz0RWIR5nxysD/Z3szW5MckpmFteoY97y0Jk3aGkqwcZZ8
VnN05UTRf4bt3PPRZh21MHFjy5S0bDnv1G0MtIeyEaewH/D8lDU1mJ9yiSO5Ro+tAi/dGPYWx+jp
8xAg23TEgxlLV1vxOMXtu4pmQW0o5gOkZL5VCqQ/pqSVIiWo9abHpF7aIKQvxnWfbxzDL3E6g2Cg
rOJ9O2xmxHRTIDqN+XgotVaYOLSNKftZx4d45pdxwWxc0Nf0sVATxkdB+wiTIzy+mTfyRqZrmA/5
KKhiqaXrxtqUHFwkoE/e3hRgRQzct+egBU5JvBJhymSY39NkvDfxFLhvzztNi+5EBr6MEkM8n9vE
PEoxBj3iWOY5Z7UyJWrdmTKDZQ4FQOiHcQNtRNi39DxzAhlX1A3FiL5NMx4NEY8uKv4IW9tzzTjG
O6sHpWBZt1SBQA+FirOLoyzMMD4UqesKoNK6DX5TbAojjln2QbbxHvZFfSjS3KVZBazdWO6FwfSv
ZQ+4ScO658yHIbmoz4d0HXBcBpDPC8TaTVjwFhazCKrhoMP/PLoACxwX9drD9nWzcBB6ALZTVWwM
6yMwH260CRBTG1XpMo+sGMEVo9XfruBL4KPRpxNIwPLDliLSoFTb7AlseeBbAQ3SJehk+oAjztc1
j+dYlyBhImDFA4gdxGGB8TH1PHaSQOBZ2uvSMl5PmDEk4pvY1r4Oi2Op57NrazKzrLDN0GD0EtyO
f4CUJ+zOSz2fxbj2oiLuYPc+1zebjcH5IofmJsjuPt5opuDi1XLRZVel++d4qOob6D1pEWYYH3BE
ESdTsuGzFn012gsHMSXD0PwARtqw/XvZL5pxYuj1DMtTu9wak//RjDKsNg8K+ecuy4UiwBgbXXI2
fWxr+7iI6WPYvr2st662hUqwCpaYWP7aD1dqDvDdBhrFu1ZHlMzzyCldUtPlXzmaCjdOgFsrbOve
zTrF0brtNB1KeGpxyAB9OURbxM9hq5PnNjdbhB496MDKdN4cBpb1nehfQzH9k4L+4kEDZpVnr9Ox
Be+BBv9tOWeiBgOP6jsEG5C8glNKFbW4UXpbPjpl5S21NMIYcANup08YcePje9T/rPlYcJXdCPQl
B8yI9yCu5BIUsA/1OubxcthZN5o/QBIRuWO8jb34NoDDGqxXSCwJyGtRaz9z7VYHcjxUyY4ZutTr
rRujvCsJXxt2Ww3dAvKiGNWEvyIge7dLAvkMfqJ8xZoLOKT3Sz2CwwPTdmR3F0XIup/srGj/deWM
Ve8nlkXddwum3LHMdwK2KLPi7z2BsS09gzo5zY89J4k4gr+vdjdgcKmL+yzvMRcWjzv5SPJiAc9c
Zm51a81exkORb5dFyZmdZsPq9DyDExYlbNnM7FhLDRq1eC6K7ZiblvKDGloDKYm+6opbSZOJlaCK
BxNWSsV8u++RejD9HLMTi+d5P3SVqfaPEjTxPCwLYV7AVCtzmXB0KLO0GVD1iQ6kBvFZ0PH0kV6U
VRsSSQnasUz9rJj4WPE2bN9X7Z2npRMwdayrJNh36qoSZPJ3kKEIKw5SL0qmM5ApCSpIJWR6QRQZ
FWDHBdVqoE28MGnimmYCTTvQWoKhcBXj31lnwpI+6sXJDuOtc8/joXSb0w+YBmtvBjqpsFBGvUDZ
ZGCh7sHMWNZGsHuG/BXIfzd9CTsrXqA0qp7nWc9DCfIa96cBbTOK+X0+BZrdi5Rj304YEymGskBR
+ZCS7r7Z67BJM+aDvGK4MHitQMm2DbpSpyFeuhL6PKD4CLON56QJiNz3iOJEgvEuXc/E9m4HKU8K
XvugH/ChXpMalypqpqFEo+rvRbO7NLJhEx3Ml2fSbjHzuHGwysUFcGST5as8giqU/B22d89d53Tc
6eyILuVY7PmBDyNFjz0nJAyLwa4SK09DzaJ7mcQryBPBaQuKdr504AJpAxMEH++l+VJ1OwiJUI2Y
DBgSk+yooyUuw4zj+ewSY1Q6bfsBU7VS3mV0BitPNposDN8Plv7ntrFdXwPINCAM947fNT2Nv+JN
u4WVgn20F1/VCJIm5KsoZa0QCahcyeOJBx56L78hVLqivd5OXavqo13G+uAmkDaFWd73WZOsUMDI
hzLaevqzAdr8566cCkN+Mh/0BdW5vms6ocs043N0K8B6c4yrZUlf6R2+MFcHiaDnXxazrVWVybwH
O1pCzSct2nk4QkqB6BNYNKNPGDh7iKJCdidkcWD/B125zC4NJFyGsK/v48MwFJzFrkP+CdKsJgeR
WgcCCtX0Wl6CPpEPEIOUxY43yzUyVeCVfKPAfs9LiApMcVjc9iFie+wMxmtJX0JbvgUf/tIt7ACR
ujkwwUo8987srkxP8AObI4At7+4z0Ps/wqzjuTZY4DdIKe19qU1vj2tN/96nNHTj3nVcj3tireCq
RG57kUTcEWLDSgD/jFA+gYiqKAKZExhEyolBO0RAEe+AQZIPYUbxvHpqpKkTyCeWIIPPz64B659K
28Cr0seJLbwd+h5ftGzBDPhddQv9YSJcN0F794FitmM99KkSVSLXegB31Ruw57/C5XI9b794Kvo4
sXpFnzEzA+T8VtLcJdLkYLYalrBL7Ko79uwCFiBqmwVVJRX5UB+6HERTDXd9E+amPmCMFesATvlY
lTztoXRS5ODVTrawe8CHjBnd13VVtD2I1Jvl3hrFjnzq5sfff9NrZv8rw3tOWixim5cE97vc2YiU
P7Z1cZZxMgzgcKdDH5Zj+RiyfMsqiFTVQxk7eiWXTycQTYsohsbM7/+Olw6QdxerqLXjXLQ4myn5
CH3FD3VSBR57z2XBZDHlMbSqMPILxZ8WkiaH3SV90OeFruvzs9njMEYCqMBzwk31Yd4i/RGCUWHT
TGDVer66bPvExcTKawzOH7WiaTm10HcLMTr1sWQa1YW4Ur1EMxxViWHMHyPIGQUaxnNat0395rZW
AiEACqcjhg/HLyBaHebA9b23LghpKhDNG1nuhn9H7eit4s3nMLtcD+mTG4TNMbrVmBDE0OpQdYfR
uvnnQscw6o1/uJWfLt/i+dY31dXsYJ1EwdHm4OxMXdBxh+LU880PpHPrbrD5qm5QdkoINErEGnZD
XSWKn5mmyHa+pRb1N5AQJ9upb4FHOHZ9381BxRewXjz/gXxeKo3MVpZJAzbcvAYr6IB5vg9BX9ZH
lYHxExUu0CWe6qReh7suTuIHQnTqXtn9P5WW/4zHECV+vv2MUbJmmcPRyRxUNsYk6d0NGDZHAyXi
1JELuPQyexpTuQ730YZXwb3m3ai+kISyi4N47C0Hr256KPbKgV1hi4R4p/p0JSBUHLf2CLXZav8+
VBCfuIAf1QxHB8HiH1Qx9mbW3XS3tc18oRVkEYodHBgQp1Et2z81CeZbHsWVp+JT3+banvBgA711
rCBq08RAfj50GvohJ/xv276lBLpjQYkkzb0HOnCNkMjEQPK5rpLuAZT5xT2BIE3YBQstoucmHyKR
DqiOipKs8c+MjI9FUr8POy5ejMFbc1NRtoBDcwfOVhJ2Swb7GpHGdX+/OipelHEuUvUOJcty1ODq
uDUWakGnAtz2kBXDC6G+hbaKbIKqa+Dre26kZCzSjM1gA410lJ2ZWORl17L+I8xOXsxptsrhjUhF
OQ+sOUGzB1oFkG/7/eJXY//KTl7ISWLwYAvjRAm1zvYjUNXsHbQi1m9rl0SvVDZf+gkv6MRVwWui
R3G2KxXZqZlGA6L32aDYfttCjpC88qh+4ZP7qDnAE2o3Z7KGWOokBKjg1wTosEieW7Xn5AhEd1hV
CfLvz7933aB2UhkJo/UkAtAt+4xAFHiBcc+hIxCOoBDQizJBO26iUDWhySsB+oUv4YPoOPRw8x0z
uCdRj3y6BRt+ehnAdr6ds3qWcRC6gPLrrz+54FOsnbUtj0DTASJBzLrXfxUQxH3lwP46l4V41/PV
7VaMbbuZruQ8nS7AXOcHMAeHPVaoD6SbW5QiQVDflC3L2UXPmzrlRRv0jqPcc+Q404mUXFanZG7v
4grKnkMWaHPPjTcKJbEBcqNX+v9zVYwX1ZKg9yH1MXQQ9B1aW4jqJFryhqfQTMzCqnjUx9ABVngl
wm2rk+6W8a6zdiqhFvvx95HthYPiQ+iqlDfzRiMc9qS2Z60NO2yFZJew1T0vhbKtqdI4aksOcvs3
QL1+HsFIHbj4NcI98aA64zUkIVxbyo3Iiyum/ga06WFQVOrD6KJtRT9FmbZsuw6U401+H3Fjz2F2
8dwTQj2js3QoThO049YLIcsfkC8WYUVFmnk3bTMU0yhZX5z6eXwQcig7M4Rd4j6UbmvWtVY1Eik5
gR+7d1Bx3GX6SuR96TB6/jkDnb9jwg9OZGcQohfmqDMwCofZ3Ltgd5D02HnSLaaW1Hbsaz2Mh8r0
RRggDYTUz49joTbMXIi0wKDVsBPINlTmzbCKNmwOkvpoOpf1Vc9HWpzUsqNn+wgUwCuW+adU+4v0
xsfSsWxPQE5VN2WyRXR+E7cqxYBRDeLQT2BKGso2LXbIsozzVewc1bXlOE4inUHHqbPtMroiHiHi
C078b4qnZC6rHAIUQRV46qPw1mhMwLsxXZ9LZqpvWxrn7txYYftT0LnwYXh9205ZnjT8tJomQ4Da
OtdD+jlLaNjbw8fhmUk4aDFqd4ZOuD6rnEGJrGBBlWbqw/CQsqVUU+XOyZX3a0mvcsSMB+GrqY/C
03xmtpqw+OzA3SwtG6GJTsIwftTH4LHGYRre9e4qPKuhigo9OFQkvod9Vc/boYuaxzGtpvNMGgUx
dQhcjCuLw64eH4RXA2saswj67AOQNVAYMvWD5HT6M2jvPgaPLVrTBApv56hA1wPyGjWEDtMwwzDv
Sm7NkkBoUkL5p+Lkfa9W8R26xDwsDfIBeDs0RMbJzfbc95k8grkajDBQZn8lUL1wP/hsX7KY6E7z
1J5bvppLWk3gF48gzBZmdu9SpguhuxSTPdNFNUBcTZ8wXr0GLu5dyW4ZQZnFN3veeLIfBCTxjlwE
5iqMPL96UuGyiI6w+q5A17JM29+x+d/Scy8S/r9kdO9SjnatxkpSd64xPQP93wYyvwSjnGFG9/wU
Qr+samckVhwitFbRj6ohYePV1Id+NQol5UEzB+kr6KmtGtK1VQUY3e93/sIz0Ud/yUSMRAw0v2SV
TKEm4lSrLlsG5agLMxq34O9/5gXz+0iwaqYVlDLxR6Qkj07QE6qP/erCkGDU5/vSTcWnKcPqdd23
pxwwsGMxbP8dtnXviSs6hAPgGc0Z4qrbsVVjd7KqCrv4fCRYoVk8qTQ151m4GRpgOTmAwHgPu/mo
566bolm2m8Wcp2aXl8SKP/akSwM/qeeue6PYPqDWc9Z5w49Krt0RkNQw2D+6+s+DQc83PvG80udI
RebY7bqHENgWxtyECejnq1eMSZN0mT63V3nZPVUSetQ2jFWQ+hgwl2woOZs6v3Rdv3+CRhPUmOL+
Nd76F1zJR4FVdFkSB7DyOTUJ5lGuCYcmyWs1wpdW9y5WKNygXL0VxYVFKJ3P0Y9B9p+CHMlHf4mE
QJaQjvwCnq9KHuYd6ERI9dq/wpb3/DSRA4VgrCkuqVYQ2VquanL3WSL7PMxXfbovbXOHLF4Xl8Im
B6hx3ck4MBPzwV8g4hon6CAXF8Vw/V3xEH0YIJH6yC+IQUBti4/FZb9SH4kFunCsyZewhIB4btrF
spn2bWAnsHDd9Ea/j7MwNkHqM33FKUBFVCl2ygB/6ProHuK4j0FH5T8gX6ARagzt2YlkTiUl0xJz
182i3B9h63s1414nYyfdwC9sSFZQqDPL7q6jeq/xCV6d8RcvXR/P1UZCs3yB0rzSkb2ZqnlWD5bH
NWTo1cir21rtS/N22qv/i8f1P0/VX/2oV6jiG6n6uRslnq3r0q/HRLaS6LMQ8Dp5aaqrvtw4KMjV
HHo64m5fu830/HaQOmvUBQ9riNsd5C7m7baptqj6RukC2F0fA9IqDrTbINR8QJKjx3uRQYrx7Wyh
HZvdrhHjoziYXdZRe4hp0dL6YCaukQgNGT7dIS3Gof6mTaNcAs1ODkl2ugvQPZ82POh5fdrGeTEQ
+qPd+hEUcsvcQjgZEj+g+d5aaKceksJFGTsUG6jhxU2iRQbqe4Wa5aQOmCuQDhu0fOj/0ARik5CP
7fK/lVb4Z+NGNp8ywH3pwcFC4jjPC2nLHTLiUF0SMbX9twFFW+4Oq0niZDmkeVY3X/qWieKHqh2E
fjDIuQ8GKpem7ba/riC9Gw1Nt/XQgzTKHpeltZCM5BicrM47WjbkHJFqtccqx0krjnO2QCoS6pJ7
Gr9J8jkrLm3qdoW5sHHYIEJY99D41nP2totdm5/ili702PAMAt9rrvJTrkCACyXuOoMGpF26oalP
U4H3Pj+iQrLWA3Y29oYfcpJxzI3MbVkxjrQRsSRT7g5fa2jaA6Tq0awqkkiqk1M9+TpOKjst277y
H67dN3rRZkjFw25Inv3ZjITzBzpVlN7vVZO7+iT/F2ffthy5jWX7Kx1+HvaAIAECEeN+IJmpTN1L
UqkuL4yqkgwQvBMgQfDrz8ruPhPjinH3hMP2gywplUkSwN5rr8sOjUp6lH6J4Yiw82xp76DQELhf
Y12PeHOK7FItRwJXY1RjHRn2BvGTyea/T6KrB1UMK8DgcwYFknyJt2yzoWj7FEliSiCs1ebt0vY+
goplB2kLDjrZsi6HgHs5DGfKAKTRM296oZEd38gjb3RfDHzz3Qw0JUR2vVSWq70hi20OCHVP9ns+
qMW8bBtVvcDjMNDlaBKGrN9B6ZTCJVaHtkRfo8UX4ZJ+uJHbjsZPM7Jsc+5HBzAfeasso6ignEsS
JPWyJDEf4kbM/AiDlWa76amPgWoTB2+1HWNmt6pLrHKw3IHJyWGyRtrlO20RoHmc1ywdnzPWxaLU
lWXmO3of0WLRdOmA9GLDBnvfLETxF9Czpu5oAtKNSzmQgV3vLKLNbax9s7/VfTssUMwgfDS9n7Bo
9aEfdaDnsYvN9ElHnUBY4542irM861I53hPnmvh7aqpKhLxSslNX3q8ruyZznQ6fjeeBFfC8J1Cj
K5/EEtbOjLc/KudVo/JmasR3lvBp/AR1+a4LTJdwdkHnMSBdHvi7wC8PUfpjMPO6I+55DOEFkZFx
XIwaK+kHQplXflIN3e+dJOpI6CTMg5iXjB+IQGTw09TobX/0EHjQCJNo+AYIxDpj0Zytd33/W4PJ
jb4xfEKe8TCYtrqaqIznm2WSGS1MmqT0i+A0lW+xb6p7SMijS87x/gPSli43nqlSwSAoKrd6F/4a
GRLrfoJ5UPK5lXUqy7GF0vFDFnTb38eqquOzH+olHKJJm+0kw0z4VYYYYPKJ8KqpnvQk1ViMwUXw
RDREWohoOo4gv3W3bL6zZHfknIx8bD8iuKMaHhYmM30kuhmy0m1mxd7pmZj1EfzpeL6b5Mp/IIIU
D3YFyNA/6I3M2Er0sPkDZ4ObVUkwrVpvGgOD42OllhHymihb1YsWVqbnbhxHnrsqmvl3raUZkU5p
G4RUiz6uCIKO0mQ727azrnSekqh0yO6N877d/fglcRLvoGRExbAz3PAu6kjZOTdbZPtDf7HkyWFo
tzf3k4cw7cDG2X+lJHiOeDWFiMsCURD8DuWSeq+whLPCtJp2Be88Gz6FCfmMMDjqOlie5Umz7/XZ
O6hkXwLy6eYq15PLNuz3++iHITcOxzRydbNmtT/8sibsFREcMw6EBm41SA/Gq1xu5OiW+YAQR0w6
D72nHUPC8dizq1bGsjmsq0qQKKtiJ/Ybv1kF1GJDjJU8kSqgRoSSTeuzRcpalO9zXUfPnDUzLXXK
l6i0ZI1lmYV9N68z2RNzWt3u5dXSDVGFFFtahdsEYTmPJLamfgZydIm0rtvWySNc45W7lg06mPsA
SEwc06bGeeeqik3gead6u+0UMU0x7HPsinSckUCNxAZb1R7qud3GT440HcQYfercY72RjJ4GjIzN
/QCnu3rK15AiQAe+4vnkZxmfES9v3QOzU9QjBnVDkjBvE4tnrNddq9+SVux4EjpYttnDoES9HvHJ
NnNgXZPaj7xZdXVtVW0QqW0sb++WmSLg64DtqOUlcpmS6n2HVTI8za027GSHWilwm6HAwjMi4KN0
rY0L42k0XQLOMAWHGBHvI1IP89WFnj7jb4pXhGe77WsL03ho0iXVQ1pMsF9URYT9qUJa87g9G8oR
lS7kCK0L63uQVbt1FlERxsUhUm4e/AYByYowcAwUhH7E22XsYfNB1aeopykmR3XVRMtL1+1Dfw3q
rt5RFfX79gOnhu0R5F0TEn+4TGoSUiR6yva7nci0s9iJ91CdhcGth9EsR7rZrceGPD0g/cLOZ+K0
dKfNcckuJ/em4QmgcBktAnIlVjmBX53aF1VMtQ/hQyK3VuZITRP8mKUd9re8SbyZH4iLxfRtn+2Y
mhyR3Bs7hzQh232Kp19/NnZDBA0+ZDJUDw3gMP8kGlzE652aeSv7ZGHuhPM/GhUuLu3Wg9+zzCPQ
t3HDjps5qxWhuU3Ufczi4LrHFddsvZ4MaKEPZq11XaRGD/bzNmaUfeloFkSXwyGM9COuVNKqtx6e
qeQRrvWp/DbAeaX5OrVTQ9FfwRAR4dqGmuzUZcg1Rv2mieBDPkVLwFHYbjg+UO3BMpZHbM1KC5OG
IYCjl0Xf4Sof0oLgUDfnfZmal2zB831oiG95UW87MNcu69NPjIIXUSRBVKZAL5pmSEQcsuWKthnj
a55spJvuRz1pSI5j2HceR2na4S7pRh+1OYcC65sZJrcdWVyn60Pckxn+u5izyhfkWXt9XFsk5TxO
VCefhUXKS2nTClCAqCPH70M/VtmRzMbTB8yfkv6pbTK7I0e8nwZsmCnWBmjxIKqJqwYmqvNd1bVy
3AqRpuoxgPmC4HFed+uT3f0EQTR0r9QXsDFECnIm43p8aCwwplx3qp0OSYCutj1CohYfRJX0fTmT
iuJO1LqN79JlvCS5cnspfgSolVoVUqyMlt0ykXjJm30Ln4xo4ZqU7x1Uiy8jxG3Jq7J8uJ37BRVX
oZVBZr2BK1wosLuveeZ54j7RBbYHJ8X9iPM+2wjK9AQC3tHlIUkjhxTkWpMPy9C7rKCMT2UT9NJf
NRuW+hdGZr8eada0MZJJZliexWmdiDJpQQ/ObRLvR4nDyLt8ZpWx9wuoU7IvOt5l7W1jq/AgwiUA
dZ/35MYK0ZCDQILNhmMUJUc57ym2fd+ukTo3vGfuZWmreH3q5yUuMCOZ6NfQVn4tKoR+n1CuITWz
gYpmANKez5vRJ+1GGGuk0FXjsE2KfXdyzAeEIfHSzYSeFOqBT77LkhsFK6Uu59JMttAx5QqerSPN
hyE1/Fp4Fd5SqH/MHcXS6a52Y3d5N0V0fiQeFq9ogRJ3q7igO2qnOJ0f12gEbddtWcEhI7/DPAdi
bYSXJnAjhwz5LsyCfhx8pA4NNbzJu25zN2vTygfl4aBfNniMC7YtvqC6qhH7ncrbhatwreKt/RrU
ap5l0s5FTfiHls3dR2ZkL3OF2HHQTpa2aaZ8I7X0NleodsMxIKounPhK1SuPt/HamSBkiceZF92+
7Nuxnw27DqAvph99JLJn1XqwFkrq+iw6VV22+jav8OQKyOSDJm+1q4L7yBjnIV/rbhOgcsarD2V9
8QM4t2HbYZsi5jiMSNadJkvRx9TJYErF1zi6XuMUamzISj25nnVcyXsbbdYdV+j8yevOW8oLGdLV
3SzpyNRXVK7ddGCORvQ01mOd3pptbRH2qvq1zX08zuI1WdqRPEzJkowH2DSEHpYEluvzEK2y/RJp
ZAmbgoWa1SWxRrt8YTVKUemWrC7mFjWKz6skSpI2Dyws9Y9NsGS6Xbdh3b8jlMqjHNJOMDzdLdYW
G3MDwZA5wEWnolezaGvzYYvR+x+GPk26o8uw75ToaFR2ni70u8OUdTR5gKjGsBvwZ5O4jOXG5DmG
bGr7rQYZu3tYrBMjKYJUq762k0W2fA5DEYHx6G5oGz6gNc4oumBQNvcba1uLfUH3mY/vxg5L8rlB
s+q/NKyR53TAiCyxnc++xDZpoq8dBqxok7eBIXERILQu8HSgWMqrZcXubudlK9dOzeITh6bfvQqP
vf2ztZOkpmTZFOG8qnoWrc/c72ZTeURpluTOVXNXyCpp6b3dxRZ+SyH3b9/mGmq2gzCILXwKrd4k
DAfYMD8i45k126Ff4e56JeuIDo8cqww7IknmSWB70lsGsFD3kDWfTEK0PyWNbkhXpvuMEiBvOecK
NvAD+g9UfGYqwjpeahHEuDj/wbh5Vv5KNqqZX1sbDetxMJGTZ2vlwnDHdunncqLttn5tJIMWietG
2q/ON9N6HBXpokI2S3xTT6rixYRBuLsNxqQKtySrIQa0QNmLeVwnFKUTh53M67LDJRcC6am6HRSd
rny1iacpocGhOmD7Pj6Etm3zGdmgOURhakmQLybMcAxesFAoxKku5z2xaNC0XLLcOj9EY+4W5+2H
LPaZ/m1FtIk47A0huuT+cq7myiJj4lShzL6tYc2Fpy6Ju+S6MshnvRlVGD5JgYtQJs6lcZuTGpSH
V9vuJkKVGkh0te14rq9QB8TZtcMRYL55n9RXaAFi+WWAxXmmCyYVqZ/GlWkNS+i44/WS4yFjSSGw
qwZ0cxGEc3um4/peGE/2YsaC/9jErDu0Vc17LLVquR4IEIw74BUJexT9xptrv87yO5CYzyg9HOWI
VOGggA/IiKFPPVXVV/hZmLpUHTbF2szNnXMEldkOgxF/bjOhi3EPCByBrIOc6mxO2rvJJba9m6vF
3izjOJhvCIh279HUWFtuS4TbmG7Za7Okl+FOI3C2b6l/5aglXKn2CbU6eE1uy1ufdUeIlSXPzegV
agOMKleE3YkNeC12Qgt8x5l7D5UJEhjFBemB8Ht+bVCM5ZSBgX4GlC7tbTKJKXpMMpD4QArKerWe
V66Ua3FTlkAsFN2VqQ8bSYTJDkbw+oOakA1/iKFemX7bVtqsRaSBXH2FVwPScGcmbHroNQ0Uj2ZN
n+ca/chV6I3NqcEGOubrMiPFTtFF/xCss/Q18Ytei9DZGN1OlrbrlptVtNGXuo6r7+JSmpzEBpX5
x8DHd9e0LkW5K6cYxWyXNstJIhNEFJLP3fvAsGRzgciOArEgJD20MhV/B/+aZMdFCOIAf8sqRSuD
UPXjRjOffR5VJKE/rmUFZDCSHZyR7AiLghJFSeevGR+GH227JTH2uVSb/hVObdIUdNY+ORmXhje0
zmq/mVtavXe63SVD/ndY6W2nfTp9jCrC2XuMyAz2htZSAxkxit3KYW6wdxAdCqriyT/OsspG6Dow
W0oVV+SxjjgHmo3Sg9wwD0PRo1xnTsvN7SQ5rHy1a952y/YMT+Q4/TTOcv0QRan9JKos/gjuh9uv
hgoioFM0oDHe2m5bDzwVMPTdzTp+wjVvbvq4Aa2NGwRww+MkHc6DlnIq2Nh3Ph+jqvkMpe6WTwzi
rXFMPb+ZtzF6zLjf7rjctTgOFawXDi0L29WEWImreGzJOUUmM/a8PrGvWioWHkY1QD28rvD7ydm0
VO7ZL7B4/QoDETRnNvhUfwY0nGQ5XwOuA/XGYFuQSZwMqDgy6I8FcR/1xlEkJoASlEKVYVgEe9hs
j8oZNHh2YEIBN/GIV0dOSTbv9RUdyfgK+3XTPFExQAS+IYHhqcYbyZN6jcelwLYdnM9nYGPJw9jo
LC2SEW/n4zBUfjiaqTK6oGk2+u8Xrut56Nuuu9mybG/xN5rIPjVx6tuHRGUeBVuok6MQYzScQKHM
/AdA0f0B20TfH2fGjC2pXtsYdDkEwx4GT7CJwB/jGvcCcEQ1smFEu+1BWl5DcE820mYterbE7XUU
rd1+Bfux/S1iiE3KW0RD3qh92LB8KoHL0XhyaGS6FNPk/HUyxCg4dd3fhFGzJ7CXJygE4O8InANG
DUmaVZ+jHXTyo4BCJnwEzrStOIgsid+cmBXNkIHT7IAHbLuM/bnHhKL+qvfJdgXuFATvotGozLFj
tmtX6Kka4V8O8yJ5B4s0kRXS83E5b0M6iasMGeCIRq1WLuo8YrA9PHqZXBZhZFalkK44oWPC5tOU
ZrfSnx1EGTKnw+ZaLGPMu94XnJ3VeZwdUeUKR20CJmZH0/h1SFGhlauXsy6ydOXQ+jgemteaw6am
JPCbrz+3ADTSvOsXrT+SbcfuoaKIx9c8iztWdJK2tByAhq3F0K+AtnKIoDZVGogLyUM6TrP4gECQ
es0DXKDHwxIqNuSB7ikqGDnG7kc0I1UhZ5B6yA/IslmzKx1Gn/3g+FD+k0WBym+ZjdusSNusoY+t
8gSmySOaAl3brnsKEPA3R2os6ULOILZfAWDqfldo1B0gBzzUG4pCZLRXE4K1pa3u9EDq/RynZOvv
5AicNudj4uGXPur5nbCk1vd0r3rwkirS9KdFrBF9hG4y41hTc7J7zH/6MB6R3+jnI5huY1dgqsKW
773vbISAxN2Jc9QCTvlM2u5yhzganzKe5WggRkUD1t0vwA+bAvoKZ5ccXiwxvSGcMjSXzEX9qQbP
Yv3uaZC2rDiv3JXHfu3LmY1jc2iTREwlRSKNa/Jp7oI+ohts5U2Vwn4N5Mv2Eg+GtLShNLqW23Xl
SCYK6ESUZCWcGAgWVF11mGdjFDqoa75uyY6axY3pCSDBgGn9hNouBw4bNzkEo7spJzwG7THdlnh6
z2rWtBF6hzh1CfJuYWLy29h0LfRcDSZkDodphzoxLaJ2llecjjRs5yYWiXiFZ3Tnbj1a+23EB69T
k6IG2ZLhgWV1u32K8GlklOvYJcNyvLhZoyFdxb6m98ulg76poqHZUHyBLwuDqVAp9RC62KJZmZeE
Y4GnDTCrrMCshaFbJbaT/Y86oLsGty9kHXmf3RpNKAYyhoZpcNA2rkirGeZrK4dFPDBsHgqlojD7
W6MxjfhqjB+aY6rSPvK4umPSI4uZz/WHFOU+1jKVWcqOI0qj6V2PKfMid7GEW7PP0kW8xMDnasS/
AP933+WcLs3rGC1D9DgoDHw+rJdGFY4FQbS0yNYJvsaQzY1ze9Yd5l54SNIxOc4ZGh9+QI7iMt1A
AaiYL3bMkAZ0uvWc1VlJGHfixo+YJN2iuhb8FmVRap/71jTzdaYSP5yjBcHsXxNCKlLwS812XIYu
WvI2oz66HQjcqT5Ei11q7HGwoS8kKuP+EJZOzPe1dRC6dIxk68vegtJYCGIx5KmTtofFzKwi90Nw
O1YvibfY/HvkG5h1v452xHejZIWvYXv2o0oC6ilEXBdxtrnlFIZeJqcZKLu/ahu+k1egioxd1w0m
gcVIOhAADtATk1mUeDZ3YFsXRC06TjOlS5HwzkQ51twdH21IMWtksMc4khjU6ulYRzHmPbzHiCfk
LSLWRB6mbWTlrDOWnty2yP00pltEeli6Ub9IYHoKWWnDImNzy+LZ2ldm4ar+nql06W5R2NbZsWV6
kc/eYzRTtkoYBXUiCGmPdd+3/KZSbd88e4ELcxOoaOw1WRCpc7fivVIkmoedPZol69T1ZmbZfESj
V1drQRZUy1NpBtEBtk7h0VaTYsFiHqMC3h88jCXmgJmQxwZ0wIuFcfYFDobExoWUMMDsDh1GQXY5
owCbcWFdZsb5Eed0D+AZZByM0lC7yfCc4LJDXCWZbvaPmJ5U23HFSj7Kfc9u0UTz6IZGlURhxwnc
6+hljCfoFTGcj1eNySZ2u7cDlNcxDYP74utFwrSiWWAdcnRq3ILOY89ZhhknBemKTFasBQewYb92
ayro4wDbBUuPF6vXGJjGxhDuLuZdrqaQnfdNGbr5kijnLL9nc5X25xRKXn+a+nFJSrWGsb+lFj41
gEgJ5q1DmLPlWAPEj/PIxnF0xIzS1WUrlETbOU52RIWUdHXybcuQIn9T7cpsT7BkSB2wd13N+1vS
s0R9H5uBtGeSQOp4JkB9pzu4BszupYUlNWqbnqXbbZxGNvwWJmbG2xBUZAHwbVQUu0Q5kgNfXjBb
qa0F2W9y6d1COusLFxAcep7xFky57JQ2BbjxHDPzNL3Qa1dxlGA237crkoE/Et8oeze7Pe6vM8Te
7Ze7nVXQOkgXkAxvs9R8B8wXJaVhIhotzFrRzxS2x9PeHVBZNzggsZFe2nw/j/5BRvOaFCGK4hmL
RUwz5BIju1xBOQKuQiUxM/lgs7WNYDdQZ/Xbcjkf37IF9gnQkjN1ngYZ4pxgv2ufk3mmDmtPsW5y
+SgsVNWAmBAUlWlSkzKhLAK9JlFTdU915vwR2yi8ENe2r9d3Z7Zxux32rGOf5m3hKZqXySzXIWT7
9klk3bg+XDwck5PtlirvYHYz5ahG1QUsH7cVZy4GmI8iBJldWw2lwT0GJR0E76iNd0BbUwPUiiG4
MmXuG4Srk8ghLKL+sPGxAWo3T/oJNIkYFdGKUOYnA2YjzkVkbMC7Ua6ikq/ZSCSY5j3BPGu96qt5
GlxeQ++X5oMAjyApMPuel3cASQrgLQAb4r4BrdjrKOcO5avJGXZZBwyxHaD2yGFSj77zuEEeinCg
fku5/gKFdVjmfPEIsZmuutWx2hR+gn846lDCNxaXc6JB5Sj/w84O9rwRE1eYVCWuIGAE2TwSbqoK
GCUnHxP8dnSzeq3Gs9QX7Feh/d7Gy56ZVg8DtfMBaMG+gGQdVdH5P6plI1uwaXuCUfe2lYSbYcn3
oNkDBlb9UvIK4u8/x2D62VmIh7Tvht62ByI/m/SFr3+OXP+zoRBrkxXjGrxuUj8JgBY1+5MSmp9D
5wa4NcqqzrIjjkkCEEmu5M5it7b/RsP7B4ZVGBn8nh0JKIw6MNIwmYiw/iY91O6m89EAD0Q7jwCc
6GoQC5DJiT5uFtAtGiwTkWKINtynf02hurCK/je20U/EMoURzVZHc3YckGbaljVELXcgD04F6jWM
HzGLE//GaeCPyFQ/cUHnyeJRA6f4CEOAKXt2YaiWclSoc0uPkwnupLB/aFGVbqH/N1f4D0iWP7sT
GfDDcJpQduQCmRwOtjOHCVjzv/lAf/TqP7HPRiT62UxLBuZI972Z41cvxurf0MX/6LV/ooeiTJ+6
UVXsGBD7kes5nOulTf7ki//EMHNx7Pph4ewIDPqAQWqdVzGQx3/9QP3RO/+JHlpta+2YrPlRkcji
TF+rPNY4/f/cq1/+6v9QcdJmTMAOwnWhewdvXieRMrkPz//6xf/gCSXJ71+cz3Hnx83gcdGZpG8W
mJIvCA8UuUKCdmM+LmBjnyByYuOfiudLfrYp0kL5DJ4t7Ig4VPYpnWZ7b2LAq//6A/19c/1fVjf5
aXVnJiSAhVR67ITUQKBlHzyGK/jnPcSOv6aovPF/+jTu+VU9mhez1y8xnjR2qmy9aPQqSh+Qzvi2
rQmim3OXoST7x7v7z99pRezf/gtf/xhGNPtKu5++/NvL0OHf/7r8zn//zO9/429X78P9t+7d/vxD
v/sdvO4//275zX373RcH1OUufFje5/D0bpfW/f311ftw+cn/6zf/8v73V3kJ4/uvv3x76+q+RNMz
1z/cL//81vnt119i4IaCpgQP1n/+z7/yzx+5fIxffym0/uZcbdW3Wf/BL79/s+7XX0T615SQlDAh
YIsgAQL88hf//vfvkL9SxqTkGUnBaGSX7/SIQNW//kLTv8aExgRBsZKwjF+4q3ZYLt+Ks79mqZBS
cJgw8iyDIP//v8nHfzw0/7g7uDT//Pov/dI9DnXv7K+/YJz9u6MjQ5AKy1IaSyqohJ3Uzy5tpDJr
g/+2YwbYgB63GOb+3hqKalP20LYm427NYW5i0PZWOKObPINH9l6mG92i3HGXFl5yett7IA3DMkCC
sGA4eMuyrH1uah+9sLjSZ9jfrI+86/XNjMAyBVQQZnxwI5GHLIGhve2tflsTgRGYDK3QpdOJPlUb
b193BeixqMBQv1FxDxapplwUsa/CB74NkAzP+zOmN6HYoxMwSnSI9KJdXaCyuAHDoC8wNyT0GIZl
aYpqU84VWRsifwWy4HRfDwEjo6XdyXPF6vZzAs3z80CHvuSEmu+TCOoutBPSskKEuaMaJPu66TTD
kG2Zv3kKwqyMmzMzFJsZBh4AJEzcgAHXVj2Ofds+IGfTHPoIV6en240i0CTEED4VdTLTY0xaVYAj
M5b7wOPvIOVsXY7tvcJiFXVzO2nefPeAnLe8Ua18U0OkPlJuEo0sUIliFlwrGpeKrn3pGPEHmTSX
sV2Nktwoem1wA4qlAbEHccTrzTbMr6Hu0YlkdKubcregKLemJ0Oxb1N/0OneJCVK1+xu4d58q/u0
e4czJ5FXM7o2tB79amHiA9uY212i9xuZjdCpdFD+FHJ1cDjmPTIcFLgybU4xRbxzwsvrTfbjF20r
6wrMwwPJ+VZDkp1kmCuDNqk/d22Xqhw7rD5hCBkBa0l6DN5nD7YEyFtTjxnwjESIoZrlDcB6jOFb
FMlvwBVAH0kAEp4WZKQDcIVfFEYLPBzoCGgkzxLRjIcWj/VHlyb0salNelvxxb7oXg/fFEm0QcHf
T/LGKTyKFz7G+GPqWPhipR7ikqGZApcQealf4wV82nyPwUu7gmhlfo6zRD6maQwGGphy8tY0g33s
9DRNgIfBXCjkJuYPAhXoq02jbs6rjkTvIArCGE7E8fwZlLruO584jJA39Mz5QKV/gV1X0uXKdWID
gdvocPI001G+Rrq/cUAggUZSf4XEoilHWol/lWglnxi4Ruck7i/rtplOGMZFa5GOoO7nBIrvclIM
rlwVoc13hcV1+dWqBTNobtvpRGpr5gNAZHFeWc0f24hFXU7TdiOf1BTIZ45HLgAJGPYrWUH9notl
wLsGJYjlGHwSlVsMu2OAa0KddgsDfAxqwTyk+xevtgPkMgWSmZMfwypFXZDGzN8ZLGMw9InT7cu2
mh6Zi3oDPG39y+aX8VaLpDqBzkOv+671fc6Uw7cBMR6msNlPO3poXSrr0gMVHhzFzQ3XGdlB9E0w
MisA8PZHUNm5zTdRnULQV3jf+2EAHIP4lY3mY4K8p2Wa+3ynWfWKkXpX9C4BRAZKMy+ieLE0h0fy
OKFB66ZS7z3G7elek7jo/NYNB1o1aQdOyFS/G9CCPmLiqm9IEzfqMLmEtnmUUg8gTsbxcaLJDHLQ
NC1fusToGUvERXHe1OCrgSfEpscx1F04giA0gBi4j1sZR2D+uAzlWL4sfLmfpiYg+aoHBdt11n62
JKugtOvfkB5hlrKfsU+vLfArLZHydxBLxEA7ltNH4qi5AwKEvlXqbf2UVmq+TSqtv8RrZlogbt1+
WDA0tnhgK3D7OqCsNcYpe/YDPKf2pDr3g0x1OhaiX4drHCUMmQymnd7SCPOfPALMuePi/T/qzmQ5
ciRrr6+iF0AbRgewFICIQEwMTkkycwNjZjIxOObBMTy9TlS1flOXSQtpJ+tNWVcORTIAv/4N587z
FYkuHUlmp6sTDUYBtlEbJoxhG6nTC/g6hRtPfpl5CAKpYUWSqO4XqdNmDOfFDQj6cMrYqor7qu9O
icjrW8V3Sg/y1tlyeAi0dg/mwDrAGF/L3Ns5ClpcbYiVYZFad1GrFMjw7BgouQ37uj2QHe3xbefV
O+ljw6IHLpxT4G0LLye/rF9qjcdt2PJ8icq5677n7sB9v/U972lse/ON4kXCQ0fe7qJnjfnNhy/+
4TaFd/KKMsXIcEdNBB7C6K0dvfrG4g33GwRyybeb9lwXuoMqrf3aGrKKhlxdKe2JLbQXO33z4S1W
0dK4xh+d+Jh35r8wsyKhnNIMMm/1vo+s3mk4oMzhynPrVHFimw4vhtkRr7yb+ouqfGzvpDH3lmdA
NkiACYaL1m9bUGq5loVk+I291jX5BbXdfV+LuwPTLNVNFr4elia6i0+4+tH0bGAIm2E8FryRQoNa
xNuU6uibvtVGxjp9b3XXeh1bZT9KOCzRJAsrxiPVXzu90b7MolkS1jmYXAytxjoWeuFqYZbbyWul
p+6j2+SvDYGvx6RZkcJWCBdod4V81AqTDJndNqzQYAMWyVuUzIwmb12vwci3LQtXt7CrICm95f5J
KK32M/fqZM9NOr3f4Lh/cpGYY0IS7nFMGR1UOW+/ShIQkYYV0ofYeNmNHsxwQZ1yd+0s8h/52H/n
nrYdlslfDgl8AlKkVf6ZsM8PW2yWz5471weNVbnkO7N632mzJ0KP7Z/kmzvk7Cmz6tAcBrO/UiSo
2JCotjLwDHPxdnopjZIkl24fSxaSoe5Znn2csnx87ba5iWuNVaq+1OmdDivVUDctSDI0hBV1btoH
mxdQ2JAmfXU4Wp7YvWrdoeGE6YO7N7AD+j98UlSdrx5FwWLHGyE7qibJHjBJzRedoOKjMfmFCsbU
cS96qsSL5WRrF5a2NA7zYLGX21u8h3XD8DnXQ4Kz6OtZeRWFW362q598n1Ypn8lN+X/6rsSk5jMg
mxCyhWNheUr8Y2PttTZ00qkuiUXbpHkdix9xwF0swRMYcwD8drO+mxviTivX9lESOh0De3AhnlmD
YX0KxdAcjUWavQl7yHocUq/RHhanz852WrA+xUF8P1iZW4F+pAMwH8kMDE08roV4VxpPZF3l6tlN
WakyogreZjMzu3B0hjEJiJjosajd9CCqcvyerrJ56hF9/chMp/yEq9SdCRvxrG5pVVzc1VovvegI
MmqWNj0xwM5dQBQ/+8DRImZazoo0ii0z61Uvlu7dMov20R8KtHnRbw8euUAVcGzZS+R0PT/Rvs+3
Klgr93dj4zQGIzmRB00l9clva/2Aar6osJ9HbecOrvi1bd6IT97b6+dIYnINh6pmS/vaqp/EzQpk
ZmvAVpOZHxfTNj8pORI6/eur7GwXv8Xu1Hdfua8s0jYD1FTnnYeTvU5dXrePHvlKwv0kFGX5TMgy
j5YyHS5+ldk8s4nNB9BW2qGuiBiF2tqOCLYmP3jQ7P57a/ScIAkqKNtpbLPKA9f0rLcCmfziQwB+
9ptGPKtKtFcuL+VlSNfyQ/MSBwOnGrxfct2ywyY1pyeO62KLe0Jh3LFZ5YeXr/p6ahZLrbH0Dda6
ZXQhiA6n6RqPlBV+JSVbDpNaFxxX2sxwmbZu2wRm7/kPdZduscHJ9aUZg/iCf9yDMSnkVgTTpnt9
JOiP0WVTFggws/Hzb8rHvtCasvjYNG171v0qsfBQGp+zLVNvhvSzZ6p85UOtpu1xy63xy/rr8O2J
zgZ84xtmiDR5XrN1+Lk03nAlUNC+ksA9G12aCqLESnwiCXbLbra9zNrdmX9+aArWJqmN1CH56znS
Z9bNYYSvkFyGEisy0Gtbyniaiu1IAJzIwUBZkFD6ZDofdEG6JZi6keAjK0DYa6jr7S9b68Z4bvr8
2kx9w7bQuXvviaj8HjrHjzGyDGL++rrhTy7p0VcEGvfGvDR5WNUwdjTf3sD5150em6xaOsueZTSB
s2bjD2r2rJFn3/F0yTOy3JB1vdEjbDUUF64EeSz6mfgnLG5JzaXwd4aTMYeuSvE1TTTPIqutti68
Ly9jWYBLFLwWzXCqqiIRgVqY5SIcn+YRhvwWI1vcpxtrKg4OedDYc2qsjBn/7znlkxnTcax/es1W
/bjfskf+Bqsqo8m2tBew99NjVRr9O+DZFZ/awkPpOPDZapRsYWsMDv9G6YwYZBvPg762l8ZPiXHn
VtYkYVOSS6uass9ic8zTm9lUfAlStq7N81AUT5Nf/elH2Fs8LtVh7sviUaOhkgYrxZiw3xznnGYk
hQPulfpr4ST+82IW286GiGCH5crKo3PREXIPGjKWp4EylRmJzbapwwyCINDY6aFy6lzjapoV90MZ
LFPcjwM/GsZ4vfLXs8IJOo2cSJ+5FIsI6zwZkmAh8TkEteGWNhxJSq53b3bZb/NYYOmRt1VBXwBf
D3QpdnREs/NgWgWxR/I0VG3Rc5eFfBBjZNXu3CnrPYoWMj9CTR2+llQ2V7bv8CbRgIo/dYarf6uc
+52C4G0ZFR6neKh7Rn+zIXJeKjEmsamrOlYk9InOrFm3T+HOvOGGmvqhKgQWdqeSH2PvQbHfxFZe
a9/uzCOO1Ja+u9OCX4V9Mvyb1vpvueg/lI//kqD+H2Sqa/6LemPzZ/ynTvUf0tb/T2KWc2cI/p91
rP9e/876z//22H/+/hr+U8n663f+l4jlCgpxju+YiGP2HYDyt4jlin+5glCNMHzGF34RcvS/RSzD
/5chhOdSK2SL3R16+T8lLPNfZJDIr/DHcVAg7P9fKFj/8F8QsPgryH0ad0nM8Zx/wvsEbw9lwNTc
91M6Dy/Z5Hmvm6vVbeQ0vrjZLnW8SDMIE9T60uxBiRS7kpko+l++bf8bJe2epP6HlMZ/Bu8en7ys
ZQuG7X94JOwnFrm2+uau4YrxJr11IvvjJ0eVssJ5krl/gdUcbAjEVUJ8jXk39kpf2xnF4sT8X/ke
lag5NDKrfvAq1SmLcTQQrs65+GAnPOojdagN6z2CPTE9ZEVOT6LoHLmzsfmfsgFzOAd+fPRInoRa
p20k/9Iy2Wm9nCPLcdddnaKIoZzMH4Zpu/j9wqkJua7+WZACXwPfpJtd8OvXgHqZcewTsXw2FLnC
qbAfsL+1GHKMUwbbMFqf4AfKq2OBvwugELIkisPgvAjeJ+TIflrWuP02ZO+8+nwIDtS71WmU8/CY
044pgiKTOYnpufkJw2Q4TkL1t8wejZPeGLweqTrvhW+Pj6mwksiuTfSHwjqVTRvjeXFHZtT6Ru2u
7Ig5wTyxkd4/jCnxaSLr5reMdaj7Cbv4WNRWEmzKMlHTUm3PL9EPi5uIqJmzPh5s3b+gV81H5d39
2pWZfU3XqLO76UydNCe2ZKdcGLr7+xEMUDh1Nbc5d3Z2yWivoJLE+Op0ehv5eWNFjKHZC+Vp58Pd
vAT1Hd/WoiIft4O18aV1j9t9kqiENl/TShavE7tJ35ky1b4gKxGbtq0HfWPmu65pi9DaevW7qwpv
JypZP9ns2MXwEdp0ZYVsf8pTy44Msn/QBq521sVerZ09VMN9umi0onX35iI3rLz+UyPcdKKhVc3b
3CE2ygXVP0jWQAUDhxDZlLWMRaZFdbLJcCCHMIjhEQayCMoMA9+dwPDR8M5jSyG9tESfHlopx4+8
YFluPYxoiCQZw7XWtJ/uxuTjqZqF9w491vveCCLqGrikeyO8tYbq/k/id4otfiBJlr5vdEnqQDPU
ek1t9J4S8e1JJ4D8OFVquemttoUd2aho3iB0kAm7Ue6kAVJN26FF1H0qS0ccytLenmymkV23aYw4
FhdZhan/KJE9b5i46c4yc2eHzCKOVOvt0Mk62k21bobKHdu4Acj2VtaWxU+T+2ldStrcHP8WxvzO
mP3qlUo/ITLyHBF/Bjj0rBOxWqARLTTjjo0zeoe6Ts2dVa8+Ww6414WV5vu7PtW9cKFTGfWplXO4
k7CQ6aovrAFpiJ1TY3f2k0VHj1eE4FkbQENr7UKho67WinG/tE5r5nKnsRZxo3JrPasFi6seHpZ2
Q5hTjXP1Gns9FCXiKWqecU297ObzkkEks2/6VIVlRl8z1evprAwr/7U2ffanSpcp9EscagMM/GWl
BXTbXKv7SHnrx/R4xKlnV961nu3xuNXK2WtAam8D/9lhR5XgOaVg82m2Xn4SxejE4zxNv3q77J55
M3sUA5r+h9lNBYGxIiGSJkCutQhFiHpkvuXRsxEs+PDf4/jTtB6cravmiJIckdCh7aZ9ksl57wy+
1zKQ63MdwQ0qrhNZtCjrtWJfpIRjMsZwriesIQgNSg1jZHa6BbFoUhZLha1ZRCpP3izCEzcbBsIW
mo7fIANmJT9nHzOf6qXhTU+MiFwyTH3o34au3UJpJOmNRbPVicNPXROLAhfvtPUwrFN9mtcq+94a
tVKhl/Y815niertYvgR4PtdpiPWyWJeslc7JJchh76zW/1rBJqTHtq673YyofPLoV37YuT/GW9HQ
M1ZQrikxuOJQE0/e4B747Z+84f68S7Z+/OMO3hAkahs/KpgccSuaW51p78y8A7qCbkCXgDXgYYFu
QVsaPhdQ4Y88/5v9nRyuYDNsljYfMG9LCsYrf4E+u8dkplKwVlV9zMxkLqO/6RkkVMpHSAfKOFTJ
bC9HUazKv7QVreEvOqXD9GwUlf0CZNVa9mOrtZ8Dj8Jnkpj1W1Nm2hVgRp0FScMBvTN6/rbK34Dg
FnbP4rwusd9SpT5k5Wtn5OQlOes2NVZBpUmEzkiG7m8QB1sOrBOxSuv5bxoHWyAIXear+GOspvPM
Uchiixk9s3gahwGN1DXyl4ngwktmABmJqDKYzgNqWfcnrehx7bLcFe91t1i/qPysx5FA1WHNlTiL
VXlffuUadpCYehFrnuFcksIGUqN1c/eCwCau9cJ3FYyve1BGZyNoaJ14lonovle26J7ZQl+/rFXX
xUB51D4dUoIM5Ow9EdDOWK7Wllix7eQp135ml7/AiaOa3bch00vvNkA8L05KPmu+8s7Ue4fABiCx
0yVaZIhu1+nvjd/n32enmLDA2pw0UVWmo7XLm8n5IUiW17cC6avZjXnNTXigD70rDa0f0Lt94wmn
oOF1q6VP2ezMH2XfGt8sbbZemtGoTng7uPTW0tySEsepFj7FPdBo6KCKP4JZay4IIvcqKpd8hk5h
jmfDtQmc+p5GZpwtagbY47Cet4a08WLuSWFr99JHor71i1EXkSwwkwJRy+VhlZU57ja6Q1aw3fNg
LPzF0SmMeYq4Ih+ToVl+Zq42R02/Zu+pWXHhttKKGk5mhHVlW6HiGxyCYonNivaZhvFC+nbZbhPr
xaO+8weoo9TImMW8w7IAQ+ClKtHMQtYJjsu5TWoNgbGkRBG7AyWs09AU2YlxBjqOSTgbXz0Rr9AR
MCm8lvP94Beu8ci22Q0QA/xviYGHBN1b/TO/a+8Ua36gv8cltHIwE0vdPc/psO6yZk2rqB764aNN
xBYkhbPSODQht1MU5ziyABZ0jhY03OkOSbOlN7Wtzn60+Yza3M8uAgZGkKc9xXpkavsr049LX3+Q
9fwE8R0UFtvN3I9ezZYZkkckng404ifzZbMfDQdjoV5W9a4hBT6WfV7sLJmUMipt4T3cI8rbYSXJ
Cr5P+geIm1REpV/eN5DbcYG0we0cNg6JA3DTUAey0KOmERgT18cl0Y31cVh0szk1zeZQlamAJTqZ
1gfKKotzLn35qqYkC0xCwSyRZpVzAXnlUWWZRdi4bdYvZVa0BdJmLt690U+iWnOonPnF4FphQYq2
DWfKMdWuqTwT/EE96EWCtEMJ8W+mDVnGHJmwnYF1JFUaO8tsH8EGtXuB13OpqWQ8FLPbIY6R415Q
282TSpUWFbPhJrGfJF0ZF15RXzzTI2VrbE7MlzyH96JszEp24+c0pNajPZsDc/Ww6i+8bTLK3hmh
3ChbgLf3Y7KrVKJOkuXNvfT2FrXsHUMPW3iTOr3MjkM1bCq1z21OxuFAc03DTCg+WSXqU5m9u33r
ZpZfE8LlTfJW5PQfK9A0xA5xq9dkjaSt11fWWzO9aUp/a+kXP3LAdWeEYfvs+xoZahvIDj49n4ml
Sf44EBR2iCPubXFykwHanSj3zZAbQHdob5rYeIesS5Is4V/SpGyrYeeWTve8zcJGahhN66HHCw5z
/OhPB4v7aeUtfjBT/JmK8GNQGXUZTuXw1SN1htS5ush1jJaTk4XeGjJQ5BjzQ9IzFOSzdbb4Ce2K
Vbo7JfQGapRr7wQHDQWRDkU7T9wrAJjszZj6h84U456U/3AoyUIufNXbeOmdVJ4BLLi8SMxyiumf
MrilmXnUbWe9x/txGMv6XDblN2FWX1ri3UblNYhYmQy7Rer7PKvno5Z7nEyYVY2LmiKMcbuVXVf9
Ums/3RqmL/oAScoKX5nFpNHmk2v8lGCSR2qce2lJ0m/LGlvIK9yltjlCF6z2BgcSRIh0zYoQPEdM
TXMNExOGcHZccueUrQIgQHqWWy6uqZsa59qjMoupMstwa532voYcdMFS/fZYFmoEg5pf2ZnDEF2n
TSi8tWUnuMwjAlryKUUNPyZ9ap+9cbKfbKPyTkpv1W40CsApmgeMiqf9PK13sovV9AYjaK3fP4ZO
6K58NLSlL6PGWeKEOu+B3vLJw2uj7BsZXnagNcBneg3nGuGHqSM/0T8pwt4slnNvOnq0Cs6mYGua
6Wi4lbEvtIJqie0QVa5kb7OHYYntvIs7nRlis5UXOibubCqK8phsFe8/hMM3I2kbTKNqpbZNl/ac
pZ3/oTutfQBRYLzT1LdDv0vLU7tsExapkV4xqwHgzL6KN1WYPyipWO/C3dpnJuDiOIKcfZN10hyt
utWeDTU5z3LrJO9Kh6q2XffZ5e6yXzOWv+50hrZfBluUjp7RopPZY/PbyjoHK3e8LF1xBmrqRKue
/NQXzr6/UifSCckevJKAJne/KhHg1wyxtpbucTEn/zqL2X8BnYGYDjEmbAwGWOXW1g4og0eNu8VW
ZJuqkTeR0HF3LJtbpF49E8qRzAl1/4n0aUcV0JfQ5op/xLqJKc9oJ3Ie1a5mNRYUp3E4ub58duj+
OF4tMO/7h8ZE/F+uEywHWMp7cxTfZTbf6lk3YvhOLzQ696lGCavq40Qa92NJpMQJ6YMxGr73qf9R
VTglKv/sETbCsmcDdEq04blYpir2QQYFHDP1hQU/Jp/jvjn6njx7TlYBerG3s+jZCeY6WMiV9A42
5ksoKTrFiV7nx3ks0wOrlF90ixCjt9YqNCnCRhvtHsmHoxFH3eFyRWpP/sJnaejDuNRO8rkWUTHx
joSaFGdNYUXOWOoHMFrJvpFucl5Kms70W4fYB26WBHVXuJc8ZUOzt7iEXjx1ZFdNecjdozFlZ6My
YyCKMFqN3PnWtu540W3X+kZUBKRLr0Z/B02Ig1FWFblFmazeFHrF5Oy3IW/ftNkvI8/iirIJQpPV
5rdnOmrqBcTEo3R0Sk4Ov57yD3n+01h1XzXm1rWSKxmL1NPp53iQv1ov6sgw7pGY2iPKahJ21iIj
U/brdTNpXAvX1H9ZfH1QJCZJiokQ+seked1R0W57XKba2Sdgkgiz+8GQlu1OdYu+F2oMJyvReec1
H5bQ9GeFicENZ/HXp4r0Gd1hTfT7EVH6MLO7OZhnnW89JRXaTLO/mzWQUgGB2UtFFD0SrZjxyRLv
oizU4Rza8mZ8AfzKMNHdk++/LLokimw9so3vWI35zzmdvta0F1agtw2DuNktZeCItIsHo2/2HJsa
NPtyiQpT03eNVs0Pk1Sgilwtjzm5YprrseEOJI1VNOsepC6/ij2v4YFyqx2n7ZeYzQetdvzD4OLV
asbZgScWMGvtO6W+T+acYjpZljx2HAcvPYbIAwGI75NlUo5vtDcr951bRYjkk3Urbcy/D2rJ2OJy
gThaHbcxRhTtZfGta2OxIqRY9NBtWnHpTHBZhWN+8AJP6dt0zptlVUak0aSMvNV4q1wB2kN4fbgB
F2OGDvtWhvRuviadgIniaA58F2dRTl6PTyj+SBe4XpYfK7mE2Vy9drBrsBTnMO8UQXMO8H2VtFB/
rENZrx9a69k8PZrc5fPdwy0pTr5wyR72pZ1fiwQKoW+Mj3fXYmdRjnzMButbQRkkdPHbIqPUmRfZ
frd3DXPCks33C/uEQjs3S6Q8w35YFjbIeSUJM9kXSeTUYgeZbscuuKYPHUOdbHnRfP3cznnO41i/
wD0IJlWfEn/w43yYHgQmZx8N0+RHU2NUr2nXLB9+PZ4ovbJrgAtHULVLLLpyObC1w6wJbK3NMadb
udegXB41IzNjORjqsdtU+iOVRh/yhH5y5X+1+jKcH802oNj420XneqW80xwNRt9jhjK0qxd10YBH
4T6Jba8vrhfbWKncTaZbWiG3TKQW3yyjAEBXrFMa5JqHv93Cc6tHBZeixS8yXRQzrg0JaYNNvADf
yglTbcu12ewFLdMU3ZGQ1BT12pJHtb+wQqYiAAJglx+UnsJ7S/Kda7qrH3SthQXpLPYDn7OdOa0X
9p0OF4roW9AUOqrXEbaIt+P3kvIhOXY0uSnuGktfI/5O91e7JUMMfeLFT4qXymyyA3GU9kA/Vb5p
GJFR5/SPEz3RoMj1fCfBCdCB1iB/c84zJ1MDLzKbTkvZPtO4VMHGnLBuLhE8Xevq49bKNuzm+bvT
ACZYeYsfRZ7a15L0GPWtTEMiLmXbBcg3TMvzYnkXl3WnVFcBaLoRaUgZgU4iq1mzQISH4reL1EVJ
c2UNgSiWp2JIOyOSdz3c110auXhW0jTTdyBt8jJ4kMJqi/bLbsiLhOp0cgeFJetSHLC+5Y++oO87
SotlXUyaDFRyiiqbEzmHbYy75bZENPpxBdjkO65KL0qsZ7gk2hskJ1qn7Z27NmiG8eo7Dqt3KflJ
oJdYrRc4p+nZTVojVrOh03jHv6JBXW1ZsKzCfXAtkdMQHLqY34Kva+YjXE7LfMv90jkSy+7+DFnL
6JjYw2XuuTCRL9KfzNpJb5porEOXsaoLTgkDEIsfDHazTZy8qq2ci67GqGf4s4jrwnFDpbj4vWO+
TJWZnkjcmK+8+OvbJKzsoNJurKl9EXowgbx1NJMqsKIl2/0oF3UtR5+7hStxAGS2jjRU2Kxm9ukJ
3hfUbGb5zTS86wQ6DTFzrsn8NCI0Fvsr8XXrp24R/6GhbCW/kzKvXhlDvhe+Q1tZ9k/mNLyavlSR
ugtepBBi6MbtXjI7n5dF5+PqIHwRe1Txom31Z0tOKfaAq4WUIvSdaqi7p8iDEWmM7VGf1BLiI4D3
XF0P2QzEGo+WjUAncO0rAMFNXrQPnrSgNnWLeyAY8U2tGSav2b/nBnUXyDZwsExHPGxjmlMqH7of
NihTtlEm7nywnMnuQrzijMCqfpBp8gqR0T96/n3cAcIrvOm8QC7ghbcUp9V0/+SM/4FVVGMkkaB4
EywOucHpjkstIfIQN5JLNI1GfRFb8ji526NIhf+UER8NDVW2+2Y0f9WZx4fRya0rccEEI/aO1oI1
/XkHjoDl9X/4oOdi0eLSMiXZUHNgwlKnJQFbJWVBBsA0Yk5drsbmKWdq+laUhvNA67KLQUGlp2nx
tJiLHdW4vnwac6ERdzT0vduNF4NBffBGxTZJVMmdMrfhKIdae1Drcuen2K9ZK/jrZIW90lN4yzSh
oom+7Vr3fPEEJUfDupGf0i8Yv1twj3IAsU25FEvpowxha4/18myYPQ9nX7uBO8/GyUz8F+pH9jmr
6xedhyjQnfmOW/V3YA1eSV08rMA8wkxAGMInz41gk4brhsB471mdftybTDi8C5FG7d1IZiENZleC
hG2skeCz3tt8mGdwvYbghWz4fftt9TXxu3FcVEviwSGDxcaP1xmODR/DaL2Td7lSy3ZP+bu4jmSR
H0nIbad1FN7V88cylG3xzUnFkxgKfz8B2hOFcS7pYnuo3QfbGRgFV+vJZy4654B3WNkY5RV56qn4
cFSD0ApAJewal779UzKoLNowWF56xyIjStbk2dKb/tyRdIxUKrI3B9ZYTMKZkWYZGhhoHsAbAnxd
1to7F5bGoRqBiE1PC17TNZ2z4nRP/HxWS5InYem2jN0j9DVgPjwBae1cDDKcrA+2K9Bt7XhK6epG
i9EfDcH7NLDJTx5gvDEN5kwLQeGuHCcVOfVQd2wdyVHUB6urfH6MXmW+6V1m3wcgaq/eUtY/IVmP
PD8AGS78ocUJxs630UOiKjVz3/B+u5LcL9xQg4T4a5MMZpyH81M+b+qYtrXMAh+IxQeLRbRX7v3Q
jPkovy11qcIFjT2L5JQNN94LA9nkyS5/iMVXvwhXcq9DNPAVppCUznYeaieXqLf29OaMQ35T2sJj
vEp+CHhMc/aQ0Ktfg23MGTPL1vJfS0MMx2xpNl5Xva6+z7rrfJvYkQiTzEWnqlOHwD/kIZs0R2OW
t5RWLn29cvEB4qX3JVyud4+/2mRkvk3l3B+xoxjj6snM99yo7dhlJcgWiKaFOueS2oNXNauPwq1/
ZRXYkXEdf3Et12BY51DX9M78VTLwYbhtCFaBViCJDJPunRUJFN4UDf+LwI8M11U0GSOl7nyAMeVZ
4l/rw1WzxPATvldOSZvVuft2Us7vgoF8D2hBHL0kFVdc1uWBTBDoGYUn3It53Ld56TxNwuaNlrkp
H5SO/sB+yoQVa1rS4z9B5gEg6t+VrjpgVFRffHfY/TsuwA2MIo/1pX8Wi40NCQCQRJ7taER8ivJK
CnZ5QVnL9mSWwm0j18fKnq4aA3A8IufxK1QauXA6I9dInJ8NSEi1s0u9Ow2wsL+Zo29EJqpsDLjJ
upWzJofQTbwZK5o6itUJpkqbJBHMGQ6+Jd/jKB66mQ9wunmfdUatxINb88gHnx1lmj8dKXKYN11l
nz47pOsgZ6alrau+26Bqw8FOu520t0dQTCSR2sqn/E2/NiGhF4qx2qJu/WhzFtTpVBXM5gFHkODZ
1Bnf0raL1Cp7aGne9gY6RY/Af/e7qZjmaFkMEnNlf6KSzq3D3Xpy7Hq2HywteZ5aCBfuJH4syZit
u6L2Ojq1qr8WHuLXggT2bMsESHxBV52NbNm2z7IieZrrOd+Pi7Z8T0bjCz68E0r6H7e676s3Fizz
RpSeHri+nz9NMGYOCl50FfZ+B3EcF4XAcbEl/jlHluTWIYviNZv08dk1MXx2hPlSFVamnp8df2Uk
SD2bVonFmexIN0w2a3lZVmnEANPVwV58Lmj0qXEQIaU2WKcWmdr7Se1y8di5PknNlkBAQIVTf1um
tg+WiUiPPSri+5tmRPRS1A5m3ys3M6aU0e4PXtNa12IuWPCylnm0SvMH/ltyZhApLiXTZFh1XGhI
yYuz0/KqVUVR7la8v2tZZM67q207KL7zvsitlUjV6Maybftzuxn5HriB/pxRyYU4zzlIqngmW8nU
QmS0npOXTC2C4GzHl1JgCrpdbZ+xpo1HvqswKQQBzKuRTE6Iu1YvxNRdkxhFyzptQLbun3WlpHDA
feEOiOv2P7g7s93IlSzL/kp/QDNBGudXd/osueSuOV4MUihkNM7z9PW9/OZFV1ahC40C6qU7HxJ5
E4grheSkHdtn77WnIxBgvQ4ICxD5r4pntTj9g40j11BLVKDm3ddgaw8wcZJwZYKTPino8yaOPsh0
OPkH4Oj4ntfhUv7Uo2fRrOWxUvFLu//OsA5sOyOTe1tlfL2yrcTOYlA4kfjfZ/ncfabwSK0NvSSj
v1LYyl75/f6aRZ3sMF7C3IB3gDSXW1zbJhl5SftuOkm8ix0NJQsKk9usHGQ6xB32d2bkOFhhV4vd
e5sx9VgpNtZwmhc8aEFd9B8dntnHZOZ8rGo/weDKxaCxy5NfuC0JIc/lsGFnzvxfz7G+duALkIsT
uFO24g3dleYju4atHvn8krt5sTI3/V6MXD+3YeN/s4EL79zeOuo+sSscnxJ4ZUDwquBdaGWQrIzy
3WAh+1BadXNjFFt8KiwjMlO7+jWGwFFXEJhSsZpA3504C+LfaKDcPERtPygBVQxjEPyzoMgfWPxP
wMAK0KTt5JgnlUNDgK/Kgslwa3KIxodspuZXCOPGW3vlYOKYJKjJPd5NfkvESq4J8MJ29mglezw7
QNbKvn5DGPrQ8fI1TmHGMe41L7aApqKxlqcrjlP9DipteetmAPC8hUwyPw1zOneNltuUmeEO4M4S
qVAPdElMxSWY82Uti8B76PLcJ+yUjXu4VcOyRunD4dmq0qGwHcaMGkGc0c6OxXg9k0L+64KTIkts
F7+5sPGyVo0uLVQM1U77wIDhu8RGgO19Epdb0/kdzk372PE+umLyMNYLSn/E0D49Zq5ysExSZxx3
hf2CIzzF64BrhW2PiZnDcIZd29/0cSNtrHMiRnQns8kDFl4whsYmjUrtYibyFSeBLmaE9kHTf2GN
0Lmxft6Z9BCsu0Jg8ikWOETY8v0kIjEFx9JvfxJLQ08vZd0TJ8HO0KTZshG29eyj7a9J6gAv4m26
Yb+b3xmZeHSHYtneaKHYJBf/DIOF8g89TV8kNMAJtsEYXByW3w1XpCU8m9rKryxpwydhONMjC2zv
C4dwcTJmj71aYQ7HpAFKvlYqA6dRxsGTQ4X7AcLDO3Z/+1Z80Sz3xPHSLU6aZsdRit8FmtFDL/Ir
mdD0bmLm2icAYCJnDF7rvInpHqg1o2QwJS81fp3HEST1tDJ7J3md6oUdgREsmJv0APHeXu5hWBbr
IpXDjRniH9o43cX5GB/dHLo7jLTgSODsXEniJ5hmg31RzsUBLWNYL7rKeSKm8QhrY7ksSYO+2fg+
ecuA1Jekq+aeR8J+Mzz7GjTyJZyq8TFuVBH5kltc2rQqAikfR/mUXGL2hBo31N4JfJ6fENPqnFQo
r9lUnNNyIIXRpAebcfZSYP7dj1yi7sI5B9TO5cm+r/yw3KP7/Q7a6tkx55NSLIwCwz0Wdc7SxgxU
v0/kZL7HsHO2bZaHO5z2+YvV+7y4OnbShyIpjlbp9YQEUzwhjjtF2hL1awYLkaSEBCiVC3giDYtq
uhU8uNb4lep1Tahuq2qV7IWhsXUQLKE3o4YSlnYIAFM/C3NVKfaysWNmF17TgG5ZyU8bTo5yy07S
PPVi+FM1FlpPq4hga1zWq4xV5Jn3lrvG/zUf8RMA1QrV9HwLS57JsIz7sA+WKxbLbLNoiSQVWsW1
Zri4juD7NyrOq485G5KbqXoaTlNuQkUOreDHm2z5OrQp1LaFSymKtKxTnvwFPjotrm+Fzuao0iWq
QVwaUVqIdONCVzokdAAc8tgXF0t7+mwXLUL5EkMwDke7e0QbiH9nI/tkojYFXECESOwOlneavdZ5
t9Jx4n22tKiGk3vql5nu3jmdMnxbmn2C64S/axk6QMss9RuRkBkiuUlRdp1cNJfwnItA7x6D7v0m
Bb2ZElfWilqN7mORnnhF3dAf+NOWB7QNe6NCaVD2FCZ/YsOxrjMk7wNpp+xZJjLesBbgeg/GfGWH
lf/kmpa5i/uaCGjgxddBsT4nEtFnx46g0Q9owOGp4HhlMTPLhzqsXRfvRJbv8y5xNgZ9HMc+t+1t
3XLWcHkuzMcsm8cPZBbvnpVVtglKaLl85J32gY2B80Te2IA0OadPaWl8JW1DR2DD+Qkd+0gFTcs6
x20eVD1Zny6A3Q03ZxwYRdmZnInawBgEqrer6VNpUzhYyDPDFYwTA6AY+ybKqN3dLg1CRpWE47oK
hfUjkkCecOiQtAZD1nCvlX386DEcwNGb5DEveQ7Hps5vEHnacUYftYBtlLiOZSuvSRiWG4UR4LmQ
+onTlZnH5S7N8WuTuvN9dmlxemrTbHrxxnjZzx1gDPJHoAMEY23EjJy+hUk1I0YbMn4fHB/NLcyS
EdkBfRv8EHshomfp1jdtB8O5t3wWlfZ2Qcz2ru1yqlu4cq7hpnFcset7Qg0DoU8iFHffTXuvzL79
wVwzr4NSuU8LeLDDMPcZ0KW5hQmow2OVjh6aBpsYHtWalBG0BypnfHSF2SNZiS1P87Fkg51PZ6gW
l3yxOpxx3bDtQxlscZMxcypN2oXVzVM7wOFWQ+vuTezo3KoCa3S5VM7BzwIknJNiKV5S0AjMgq29
1RlO9nIY5blJetzvsiWyAg+NKzxGwVXqOwE/cusPLxzjfpBz2208WmeMlZtlvIP+J16xJCHQM2/j
YXStdRaUf9y6lJvJldlH1s2KFQqW4RcvY//h4r56HAqZQEduhzOIQxMnUoEZNh1IVcROUvyz8+u/
2y7//5ARHkv2rVz3P3fCv3QAnv5PRvi//+T/dsIHpiVMOhQ8L+Rxw13/txPe/4cZ2sICqiRsvCE3
INDfTnjb/Idz4ztgnLfxjbu3dtK/vfDC/keAo5c/GYZknW94iP+CGf7fs098iBDCtRzf9HA4+8Ky
+Rb+FbDSFR1E4N4ddlXSwbfrm/mhKMmgrqkDa76McElPoxnW1f+F52J5f9Xx/huj5PaVHcezLGAS
/MVhSvyHr4yXN2VIGYad5/RyqxvbrT5zAb93BW8WZ1X/V4yT1FL/nkHRXDaTUyKgBH6GqitBuHo7
M4OiuW6BKHzIWmJsmS2uWo41YyoOGrsmF1nJeI1c2fb7UWDyxH1q4bZkAY4aUZXB/GWPXNU7GtV2
wrZ9rHj59DmTqn/NzSSPEYyH4TITt6yQddHxAVIyOAD+uc2slujfsVvqrWsxagfgbh1dasCdIMGx
IrZL8ZXUeBM6tmZLaZVRK8vfQ9ZYd20zJpewT/23cPHqHaDe5K7JcYXShuXgETaUJ1+MASL9ZlFG
eZixLq0LOf/x6fnambmN9yERh05MSTSO8WMQ9/52mLhpFZS+EUUvXjX9FWv4Ng1/W/E0oEmudCjY
3NP2hRMHfFteUmAc2kgC1RgF8GfXgr1TpCjsYdKuXW4D1DQThyzgpTY4NybxWRkZd/3QOZkuMekY
HrqyG2hp2ZbrB1qVXPSKGvqdRxfOunVBTLVxSQ2CbMeHselr5vMKS7BsQBtkLOu6ss/x6MHi5eJf
rHsF27Abtb9JAxzVLZrHriMsesBdaxHdtt2DY/pUFg0ClFHT90e0Lc3dCTwGPPtl3bsFez+ZYAGu
VH7ECODtQjfDYbVgr1vGxuAIcBjhW0tlhwIP33dlDWoP/M7A8+IZZzSn4kD4g6XAkrVpRAGFAzag
1/QwTZLWgQRTGT0EJCZUxNxK9RTpWuTy0Xbaz9nH1ALU3Ob3zvXN/0CYDO79WVtfBUa1786fUTwh
TLj2SsRjf1VlemdyIc0iWs80N56wPnRzDfbDMY65XVXHeMnLt/wWkFwpoBJ0rC30zm4ad9TLGuQE
UXLTLD36V5RXkmobCIKb0rUA4pZpgT6GiRXgFvr5ZNnZXdbm1m6CPp3vUoPrR+4aDcDj3IH44MFv
2bAMZ9ZYfGRuExjduGrrebgIA068Q9uAOipVkVkmB+t/tB1l53he0+Vc+9xm1qiDhByZDICPay4Z
Xq3yO5osBSG7kVB8zEi+J4LhPJcNa3jGl0CTugtuG2B7dkagqTRuMSmVw2uoapfKlNCnE8GbBDUf
htOMm8AdVX2cR1StskaOAfNovaZ4bmBZ55bzU3ijpGfVFnPDcroGEQLjzjWugQeV0Avr5ZSi7aXc
50Rjr8kxMjrhNYyfmRIKJtjaODWVaW0r/mOTVNb+tV/cYuT7y1mRL8aDBGbuqfSrzeM7a0h2lWk4
iLo3AuMgsv0Qh/aD52BCrB2SkNTJsG3n3hZ2cEEWi7JFYVZtlC+A/5OqPhfe0j5C3/2OU4vLFIWF
a4nTZU8ansuU70M7Jku39ee82qrc148xcOodFs2AWZrOwo5rwxdNLFRC5YZ3NlG4iP/McrxjyJh+
ciChYF8oTzyFJDRjPsCBkOulmJG/m9m1vvxk1McMX9cp9PH6Mf+wAWytzo7wNZGPrcsZLR/MPd0/
xEVgEkzGO+5C1A38sIVnuQw6M/crwq+X0LZQP2MtA/gyejhST/KnsmveHy155m3cVDIKxewDRyVL
QX89RMqJJpUxV/pQdnH+aJjgH0li9vbapFL0SlIxtZ8HAx/7ypzT7kCP1vC7M/L+3I63dEhcgjOb
dDc/wB8j+t+VgiZZe6Isx5UknIxBfQUDTHEMH8HeDib+Yi5zH5ZCfhoEIl8CULVohOTQ82nk3wBC
4aDG9HzbyQLzkIRNRb4uc/fYZbF/XwkvPkJU++F00ueiDKtd1nAVXHl8UtoDhlrCWtyt1IaVEdMp
VCiriIy5br7Je6Ec0ehg3vkeGXomZJSNzS2VMK0Cd1D3UzxcNePcW6cbyM/waP6YGNJxmtvwWEIe
mJ1bD8Gwpy2OO8gwDMG5Jsb+6vN7Wg9oQwySsvjuB8/BW1vLL3orLOeppQegX3dLQVFC2dnmdKsl
aZKoYjq4GbtVs0krtAdwlRhne/MLGnq5dfN22WW4iU7UZkQ327CBPAvGHELhhNKd2n40Dp5t7XTe
s4hxqoA+VlEDLRhTgcXn1klz9lt/nDb4AsQqG8b6cQ6Ki2RFzA2V2vi2yo1HCgvkeTJGSopaKCWB
szXbRuMbRlcWtSI2pQ45eRCkGachHMvJ5DYw7lOt+CsARhjM79qfftMo4BzGFi8SJYpw9JYwXhtT
LW7rCppYFA2CQmR3VZBNm6Vv3F0wcJeReL0iKkD5JRPKOSWuelV2eMOyYAseb9mGEXF7NXYOVZW5
scTXfKrmTZkQwRvlBonZ2nZzL+6w87IYMjoLYwRQ1UnddtP90N3T82JjFLGoJZqQmuYWQ7FqZbOr
fDi//IZGzDZsLSBxmtEwLS8yw9cq8rLaUEtIqK8u5H0ZDOVOttULCorxHJZFs+9CvGKMGnh2vabb
lXQP7ngDwb5yK4o404aCxh53hVs43h4oD61VSfjYGjOPL1j4h4nfO/VdgJZEM0zODvsMBhBcDLuG
sO7Kthv7BiFx3BPjApokfkqEBVwQ277V7aOnK1phrK4NNiXaxEfom9nVZ1t7MsMs/YHb7B0MjpyD
hf3kLakw1/cCtNd2dNluwjTpi0j5pvyh5a3fe+4crGkPRLfjmJU7g4idpinWih8hMHBypmowj55y
ph17YPuTAkkKfkwxPeQhQcGVURXI6LIX3hFzH/SdYUhwFopeP6GSuCczGKznuU7kn6yVy7CqiiDf
wfDXKS8mSx6SznSPdHoVJngrAurKNjRg1qmlIFfNg9qVmMl2uSksckEB3XCuQ68ijbJUdAlq1zBb
mMM680K/5JdQ4OYLAuNZ+F6y13E7n5IpWXY08w7vgGpzui/Jvq0Wxgc6y4p2K9o+LI6daUI5w9e/
PGMvmv+QGst5THGcXBs/HK5Qpiog4dpjA5pLECiM9ttEpu1rMJfmWbJFP8YSXWMWAyuVBfmMC2bj
qXft1NhCczM7UZmDojTmzn4A0HsxQrtjmvTko92WwX1mBRaL+sB/NzLcJdApMQI6kq5FAPJep85N
kHh3IlBsUGrDxagYADZico+RmnjjWZirF33nmDYBT79pdqUhGHhGqae1X3OzWPWY/tm1cm8gN+/K
/AztIN4B16mBsRUMjGwlrpjcl4Nf8R0UVGC+2NAfIMaRq2cdPFLytRgiYeEy3s63XvnDzAvM8iJc
1JT/ZfTFhFB+tp6Nght6Ts0KCkeJn4WfSGzWBgwaim9QzDsxJN62rqv4m6EFW7NXUYeplgyVqYdO
ussJ0h+qemg/eGiXqwELgnL7CQNJwxcJDFNsEowodDFSlOvltnosp0acx9YciMLaYqov86Tr7MmA
b0Z5aLWQasNhE4ZrSX3zuOqKZkIxEQNuPL8n54e/BKoGJYLJNXdG9TxhNEVWSMUunD1VbpbRUbu+
MdtLNQvroy9D55noCMvKuRHhe7+ocNkkWhdPKjfi72n0kiNFzPZn7cCgZVulwdOPlTddgVc7f1i+
LEdytTbAJT3V17mxeFcsBIMZ2FpU9dgFUbpDIueV3bR2/+bx6/5Mpe+8uB5g/OeADFN3lmXt2Jsl
GTHkWW3A85NDCRtstiukPhTxZrrh6CjBwDTrQ2XxIYx6ZVAS2LukXrt89rDypzy9zsxOGW85XP4S
OzoeWruuzqoBmBWNhi3ua6PyYX9XrCPxp1U3WnVvf1CFGu8KmiZeEb76T8GVaF07VX1tXOeiDfYh
U9ZGFW11JxQTyOJ8DldZ6JmfiR+Pv1QRJhjXXP2aLIPxblWlS4yWHrMPT8/TcejGeQuPrHwQi+1d
FLx8RRnHJPcOi8V6rtIDE3V8NwkHdDmA3X3Pj/Bz8NVwxx7Ee3QQ77a54e+srvQfNGugY+dB4+uH
PrkWjuHch51N+bUbdjDD6kqziApq6oDgD8pT2Sys2Vxf3qs4+NWr+NsY8unCglgWlEw3hB9tot6r
1hvCnz6gPC/GY7CFpAD2GsTNK+iT/m1MeHIyo+jeYFGpSE7o6AXL2aPOnPwC+O9HObG5FlUXXmvG
2ccspwFx0rr6g2V34QSF4UEvrffMvr47LgpYv7V04ytBEUJjRhqfW2w/jxSJ2BvWJbTP5laFF54+
IbyOwKo9lceXAQEA3IcuK1xOY/XYcyf9qmfhXGIwI5SbwjbB1dc8QLGgTMav33oTBGA0BQix0Cfs
fjOVYbBuxlmwrO2Wz9ijLNaaenOdZjYzUJeIdypKxP0woGJgPQrfCejKX1LzzncVcxrH6nCdVTn/
QoAsztBNls2CAHfPdiB96pjyMA7Tj7RdjIoyYsep7iUUuZeh5X0PTKb/pXVTELDs9OfswTijXpMr
NdlO/z6AzsQ6dObp0pwqtCTpALoYZ0owusM6mblj2fKW+YwTNiaDfM0Ctz26lUxejZLPVUsDODdB
TLRBNSMgxwSb/dAUR4nHOjKGPnue5krc0xZd/DjjFNeUvBfi+ZYbOJs5Zx7kN2l/0x7GDatv8uZk
qjYE9i4TtTf4oFkbm3ZGi0xK2r9R5tmpiApoGqKnigqTIJysJwL+1bPfiPYzgSU4reBm1UU0hXWB
zTSTn2NnsmgLFe+XU1s23uPC2+91aYrUu0soJiYz5OVOs03SQH6qbuR+5fba/hq8wnuFVUVY1vfL
z2m0qDKSpv+G+QqLcN6Vd0B5uCmNvDv4hpKcbUSQbfXgO1ew6NbGQjTf85NsHxqrHe6XdAD8nvfg
dAY4Ua0gSU/Hbbafe3veLnFb4hHlhUGJQfXe+KbeqjQ3rm6GLSKhpmtl+euOV3y5hpZXfJdF7U1n
KrNid0/MiW55wLkzThBlvRbcNlDX00n/DKYDX6nBkzsn7BlW+IjA85SsJd9S7pARNdRU7aLaUzPb
jYqZwJFcqEXcOvmWKaC5m/GafIhQs4BMCj5A2lr4Hoy2vM5YlSeEIFW8OjkW0ZR+Esw3c0HvrJx/
SmbQQ+wavIaksURkUcrIJTG5A5T5hXX2Cz8m3QT+/JlN7hx1HM3rkRb0NbYw8zaMvfKSKY9z0z6Z
chQ7eEfGSSXgekKQoSuIe26E+5QEBfXYIDKuoG2dB2lLGjGUI6iFcnJUgEmCMqXe+zQ6hXeA5c3H
wUD0Oy40mZRRFtu3YyrfYv6oo9DHDFOGLU+asZzYkAX3mrATLv6w2VmhNL+wPlHJAOOUpt2izPnz
2Y22Zbr3AzeoLZXI3ZVW9UfAUNaOs3kkQIt/mbCV3ax7w6VQBD4R5FO7eXAFoXQ0oQ/6vrH85hUr
tyg1iuSByY5onMn76h77pYfa1bpo8GHsKKAVXDxXRKgd9Leli+wpzl7NzM/wHY+Nd2E0yBwqc1P5
gBERdxXLkn1HTQcGZ1tHdmuCupQzz2Umw1VHd7ncdksHLkz3uPkc8n9UG/VCvtWK9gzA7+0H2Gbz
HhY/jmJwCrzAncG92LrH9MFXW5d1LR9jy7TvzcooEM7C0j/1YEX2dpkmR6Hn9lR1ZnXSjg6unoWX
tGAZpyJB/eL73A7dA+IaCwXXbhlpAj9PN/VgAIJenCrZKGf+HS71EnVC0bKKv+HbWFR6GOQinzze
TCvP71nDEG0XK9xn6VYl/Y3Hay4PYYv6Fgu/rFdEuoP7Ke2qy2JMdIf2NeyI2LCLvVeOy+c0ZP6x
crFMAlvkLTiVLdB5m71PhXhF/tyo2gfuBIIqPxxCkWkOzFz45OyWw6wrh5XyWU3ZdAqtGmG8YFOF
qzUD8rTmHFOLWcUTxZjZdPGlyNb1HBgHkrzV0Shh1c5GUf8y2aJHhip11OZw1hYyV1zXd8SY6ofB
LOHBpHirrGXiIOUf3QMJ2vwum/xxS/02LvUiZoe1ptS42+AM5hnHGB/fYnVy16d1Y3HwiOFs0Tn1
SnDAeg3GQkVZP7OJRblisUi8DEs/iC3uyaOunlMKrQgUuu00R4sP03RrEHMtT0RHBJJsVRJSoLyP
DyTVecZbkTjtMTDjBO2ZIToFOZ2w/JvjRp9K39NPsb/cUI2hgdi7AL4ZI3wB/U/iU4i29KP3KxWL
dw0oUbe2fpEZ9SZJPC/bguDjvZXUcdis4IFi+OnDwL62eLpSYM1aQKgjZPTWO3byNRg3OFgYjHAK
pxbcy3FB6n/WzkINpC3hzCYFC+XeBnel3Lq9QCTHsyIoxnmsRoQ4e3DyB46bD5cm5UgGJDosYD2/
jNKOt9VMaF7bvn1sA5G/JmTdK8AGE/VNXiw2c2Fh2J27Az+FZdOa1XTG8eLTNF6G5VPXkQajHH6B
5+OxMGYv9wjcFYkhGYPqTvULcauutoNvVAOP0HiBKx1/CasDY4J1FVFL2ezRkFkzNorIiQ48Dggk
1Pm+y2mx7uOLrkBORIqA+3PayeJOEedxUg9nCuXW070UnAR7mtgh9+kl7r6COGmppJnxs62gT5Od
QHV2L0GFcWhVjXMWRtqfMRR0NkptNJRBkUY2TbtQZQg/ZE7YXWwsaG8I5+OF1lkQl6GFb6Jw2l3X
VvaLjb/nwa4A2+rAGE3M72KOoMMlD2DR6XIsYVD+6kAJfGjw2CdsMsNjYwiSeWw4Y+eEbYSti2Xd
MMsx5ILzrJmy1p1vDO+4f8kPewzX29glTGHGenrA5Hoz+jopZKCUH8SlTJrFWKtKqG9pxX6/1o5l
PSmJ0LvSuZk/JVTeAhOTXKBDb3E5TrFRgAjgIjXltntuiDlda1WaV0E68IGON/b/s9T1xzIFmjgQ
dTGroQ68e7M1boW6RZvQmdbhrPTiUNDdhTEfu582yZT16J+rIMn9I855+Rt70PJZhTw8mzFmYFsN
JhbQaFhiUvaU0RU7iDnZG582kBxFpjkJUD2nh9a05e/R6G4vOB4ickvZG3B1yGOkfe9NUfjHOIYM
pOq8PfFu5wBqQ/O7ddiwRyEx8R19PcaLZ+jqAurRP04qqe+csRsOix33P9SW653Hx7ZejUFY+6u6
m6Y/HkXJUZP1EXcIIkcdpOk9HVj+0eW9TQq0zJ6IrbhH2DegD9K5/y6SGgr1QuPKjkrJYp845HVx
l+b1p1WZbbxRvV9euSKhfuMPfkkHO7hgbs1+L5XvPwHi5r8a3kOtAlOrOtItDdFZ1h1wbQ34S0DC
e36GT8XYdr85gfIAK/gYPhuLRcC0oLuKqFEbg93x22tZ3gKMC+8WDOS9Q7Dc7LrH3PazUwUN5xmw
s16pxfMfvalATTDnvP+1IKvdDuRB3Ac9PUoStx1+w2LMrmlMsw72lURUTxK4wWVKWbHFDDd3pqm9
C8ut4pCZVnxtBYELkU7uehhqrhoO9tqmsWLMaaN8IInssXAv1QNPt/E1WZhX+Mf3GKPfhiTt9MmV
OTiTy1geZwLUteVGeYqnh56WYC2ScL73ujl/IoU+7prSL9dJTGpBt2KTehncZA/p8tC1ppus7HHS
m0SY3q0XjbnC83l4bmxMJ+O5XjUgq7cD11c2ND0Kh6FzSeo46X75cek9StMk3ubYuKZJ7HNg8yhj
Aw96Tjk8dNVRDyQEVhRMtx8qnZo7tqu/aUkV6arqWvchVsInQlw6lwk541fhB45LlFMq+nF71jdx
z6dpNNWet6q81QAE4H3QFNKmFz9VIcl64V8GbWuVLUQkZPeG4JULtwa4ilCn3vCLN4yYM0NnyMgS
o3Cmlhg1SJMaREhvVa/sUzsMQ1a5ieuu3E9QKCITb8cGk1hQ7kzbdThNFYZQ3XX5L3hd7T27w36T
efgnBuD+J8zcBH447j9MKqYIOvYZoOnUHMJjL10GWT9hb2UvPTcY0ogjrpEWKSevbaKHtMcbRuV+
Vq6DHynOOuMgDWA/DhoJ7mZ0jPtuIr66Dv26mlZdGz+5BTsfO7TGZ+1Pznc5wiPTjK3P9dRT2eSl
0+39L4v+zgsTvGU4nKdfdcr+kgwblx4kUkaThTAvb6qElzHZH589TNrZHDRpF9+Phml+0bUR5Jux
kmSxGuJLXNJCYvilT3ltZ4Os4gwmxVnZw2F2O8XJRXT/0LRuBXBVCXDyiczmtzpIBXubONwKUXHm
F9QfbyRMBOCUki63qPP1ct9rydu7G0VK1NtriVjTWYdBe/Z/06Wu0fLMW2NDOpWcVkJXEg4vbu5z
leuY0qzOJjScxJxiqxznFcgEOs9Bt05EbNdp6ihaQ8oyXOeeY71kQ8MeRRTpaRp8fGydNIwDIntO
uq9pb//HyENHeEqLF3a2lLSPLETBGBeu+10PujhXbFAvHF7MLvTPY6t3OdoPnZlbaeSLZXpHbxYU
SyTGs7rdrvKgW7a9Cqdu7bAf3Iw0u0aTzkziOYP4Tm8+8w65b0s9L5WnjtUPcuviIoAoFeanJTet
4wTO5wy+ZCBCdxPJ85i60roRmyDwLJ6sQWDyGoEpo4zGkOYD2ZKgLprjLIvsQObD2HTwTSOK44Y/
VuUCmWKcOIvb21ktcxD5vlncGUMl1nLgfy2JSyYGUrz5bhq1PrcqTu/J9IAA7Mw4gDAxtHptu917
3FfLBYpWcVemkKPb2ILqK2R+yCzf/J1V+OdVFTR3+Y1TLf9CVld6xGd741jDG4n3ygr9Q3OjXDOv
IxP/hb7+y/Dy3+36+f8OkolXxgHm+J97g66fCWUu8Wfxr1Uvf/+pf/qC/OAf6P4+o7Ftu6F9o13+
0xbkhf9wApsiC7yHNwuSQ+nRv9mCLEtgNKUfxTEFitO/2oJMx6EcxiXaQ2DPdf8rtqAAF9H/qP6d
PUfw6TAhZd7wlFyC/wOasmSy5sPdtVsTBSfbGXKiSFdkqDf4dAEtFAFuAyzvQ4vBIklK4MJo/gXQ
iTQ/tw3SyYoManCCDmlvRxuimVeHKYC9mZ7TNWM2oDRY0wW0X8KqPUTpaQusweamUftkdefG5rU2
DBh/FCbakQyaI+/7ZmwaQnRoDTGEJvIzfQ4jx5uT9GPBlQ15hNcyay/KAwCjMG634O4AsUzQFL7s
uibR7IfjbkLFBatIh2iNx26TU7myxo5Tbqq6T6+DqOrfgzCNz5nO5vzFzKT3xYu8eBccwnhXxc2u
kLsUImwVk8v3YPrJWxbkHeRvHEMuc70PvsJHnn1CEOh3mjISvOl+3X/MMwvwapmnDzvgOFqNhVmd
ucI3vNAK6/aSLbqFRZcQBCk4uGhk9xLFHmfINVeNobEqGCjUIj7kDUh1PE99+FFhVFWfZhEwXlBQ
Q7R/TGtCkLXTNGfezu5HANXldhTEt6kjLIxj29pZx78UXjXXnnCwT8FAs82uRQCzQHehwzldgTDY
dzQ+4Nlv+QukGUoKea58W+PQ/bK7PuWV5lSPmW6c79iyppewdxGsIQ6xKhipiMF3CaJuRVf4tJHZ
WL3mbZHthiUgPZy7va9WxVxj+cUk6r7GdEG8solJVVQvoSb5vjjl1fKYnDd8B9PrAAPksajq+HKj
SjdbOXfhPib3v2NLp94TNfku8wD54SDCzcGmP/B77k50EDRHjyYsCr31ZFjbHpwVO2FnSD7dduAQ
D0tUo5NFSpJISGMW/M4sRqHcNM1ndGL2GDKgkXVlOYCZQbHeWPHd7Pd4oOegxYQMQQaS0Th9JF4X
3CU65Gqpw0ZCFu/k/yLuzHbkRtIs/SqNvh4maDTjBkwPMO5OX8Jjj1AsuiFikbjvNG5PPx9V1dUp
VbVqei6mgYISiUopQh5c7D//Od8pai7YGdsFwjl93eQ3SuaDomqbQzji9g76psDBSSsCaSlU5Muu
UNad7kbvSwbwakNBB1/VKBEMqM0plluOizK/p6ucAxdRgGPSOBLo3tLz+jXpKckJPRKLEF75Wlo6
O7sYc4ydQKP9QCty2asXnrFvteyJCc+O2pLwgT2PzyXwy8p59aOU40whSEtvK41sv6sHjaFY1la+
dxqrPXm0yqbE6WO9NytTw8peDPA21dhH92qx0O8bNs0v5pg0zwRSvHdn8NTZHYc1hY5GuEnHOduq
ynvWaOPIXHJU1KcI9ebSKGMS7IwqJ6DKJecIPeX6pikXOp8zrRV0SdVGHBMAk+xlW+sXKDbde5xG
Hkg2dyZk2vIcSPcYk7Q8AhGgHDRyTL4yvBPklNDJ3PjcMBPZ2ypx9Yjr2hfkSh2fnNhE2bIZJBn8
LdKX9Xg1L9PqQqitlqYSj+gptUIet3kMXxe+uelnyFhcsG+VMpK3jG0BWDk/zj9n/Ib71I/kZckd
TtCTeeyjdZzq2nWBB06muTzFvibraIVSfbS6SG+orHbUeVqQLa4jXQ1fScRL0n04UYRZ+ZeeSKMv
XFErJN/nqix5xe95mcyvmZ7z6wZAzLhtzYbKKRwo1sGm/o91sjt8pC17czdCeFtxU0EZT2skPeU0
cqZydXAuo9xZHnjY2MVj5qPYe6nhXVsAgPkCbkNddlRnL8ksQcQBdncJVeYFEElz0tcZ4c3vGvc3
JYApdV9Ms00OKcONmNOs6rOXjS95tidQvWkdybwnIHNpT3SJtOteD8iiB1W23Gajstki9+XClo+o
TH90Kczj4CVysYPvtwIEuFNU1/Vl0KX4dqSdfGVsLY4yT2jBsmqN5q3rB3KbWBrhrXHgt40HenfL
YjuqxkXwzXDM42PMrUDPy/Bmg9x0jskky1s/M0ApQNAbTqJEBHTzZnnpc2LNgUBJCQRVJeWxheSb
0JlRTDb/bZg8NZ2zmBsds6SAYi1P2QRXEBj8UvM4Ap/0qcPavalAUn41WNvdWrOo9pLZ4imPkDgo
geoLHihWZDsbSfv01zQvpiPl0pPc6rFOPh30L7pR2sqjErzxJ6bcfHQfI0MP3yHjWwWH16L5areY
6xloOk68LHo0PvyCqpxkCm0k1IqQdY4poN7Yw4zYaa8ognZYzMBNwggPaw8SakOTiPPcgZTlxZ2F
R3Mxzb1V+JDR/BAvnu9OZ8uwrGOkh/ixKjTbEOENQR2i+4dZr1+7uRuBDhUViw/iNuwJ1vuQsELu
lpeg9+RND/tSo5ftpNM8VxHJ4XBdO8TrAoKEV3hOZAvuderU57QuLCIcLfBX8T30Qz3v1Jx8zaju
24SN+81m49FHyjiIJCcWH0YF+mWXCAp5o0k99z82J1XNk3gT251PKKHCaHhSjk3gB95FWp+gabKX
sY0KE6zEvc+iOJ8xEEcujOr91HrttJli75MEMrsfS/TiiSynQYSfEZs9VEbPzPXC5fMZovxW23Hg
qKPiHBqEue6eVJ+yhWLmOmZRagT4Mgjtxflw1lPPjMAN0cEGS1IMcDmc0TR17zObMhh7CPNdOPjZ
R+El1ncvCfvX3JPdblrm7t1g3N5mi6OS3WiyP2A5HDrXrlM5m9IfSTVmP1Zw5o91HLYz1CgVJ2xo
wnFIKlyo6zIPq9aAe5MQqhUUXDDEs2r4z0EUrhvCoY2mU50Y8roRw4KtYpJIBZXQ8oWKsSw9+Yvs
vhGittj04RXZKFiXp6LofAKQvjm4ezmZ3s2yQD7bQCYDbrbU/qXZW/MMLELH7wUxpwuYb2Q+wwG9
tLZWxbH32cqaltunFGb30me54y08LaJwcQ84DukS6U3NOTRy8uVQzHaIGY1P+UoAfJMbIoS4hK3J
uciKNtzWFuU8m8qxuicOUViUqQyxPvC1ti8ay+FFXmDn3ZXUVLFxJJmE0cAnBZ+z2qNgQdi0jHfg
fm60K+J4Ix2739WOES87kfWtczlESXGyWwG7Q/Ow24+EeXn7LS4mNXMy+XpWXixXds5tup2oidoV
EDjuRsK6T9KRK8jCSyqmSdd9SUe4x8dSxM3dkNZRtfMiq50DbHIcCpIKJzELzxCXIMkhAoRWx/kF
U+sdaXTnPuwA2WDHdXrqwoaF8GuhLa6TwaYSLKPfytwPXbpraYDfDX2cYJjiYHrHMnw8Qyu1IGDG
Am4Nj3H7KRs5FfPIiOf6wGY5awIvZiHyHNlp9c1qCyu5z3qq4zbRuJ6O0rhe6kMIPvWNgwIm4GGa
QWHUdWduyO0D8WXiiIogKxKXcr4mtQgaDWrud2Ea909ZqKjDQMHobzRtT+dSD0PALdB+K7Qt7sds
iLudqP38Ll4m44vVmP4T9g4b847vf9NyML/MhjeCkrONV3B7COphky53Y5Vq8A2C44JqetZYhdel
BwgprHPHwvROZhnNz1Uys3LUvGNwtpirUpcpwCpRbqbZoeoTEGrKl3m3xQRY55yUzUydTAOf1Kaj
HbEFy++Be3Yh++JGieUJpYK9Ct5ikq+Yw9coexw384F8fpRcIKpnZ1uruTlpJWhnSahGM3YsXf3v
QzkUH6TCPHqXRl1aQccs9aTSOWbVBIu7FYjwFcUfXL2xukBIaREvjLRO9/YyjgMOagypxlvVdu5x
JjEE9cxf2Aac4jKl/RnmLePOjmBJ5b00bN69exv1qTv4XGnwVbIJbywikyZ+BjRzBre4Jwlcb/op
R3LAPG8cJryEJ8n9xIW5GCzJYqeHIqSlGuT1UkccWGWFtmV69qPJ+2a5AIEX3lFm3+An0WKhmDFb
/Mi6BCJrhGv4VOdBQVozIF1tOrAbEOOZVHKACHNCrUHTNFfxAm7ppq4SrXaWqAt13aeyDC9sDADx
jTe62rlxEqxhx7Qj5YtKXt71btYYl57NmeRxhkYF9LyZbbmH2AswzQZPkb4kUd0WR1D68wxw2Zu7
r8Uym29+kmagGWd45V8zJypDtsKRcDkk9TJElcVRTfR66DqOme3UJFthzQlUkmi2zK941XBUtj0G
4W0T1tYOJ8DsX/L6bsZj5gmNw6kQbWDhsz5WULIOPXWFhIxpT3iIy74oTnPipObql8aVVSodpVcV
oXh3uxSi6lGdrG7fGDEc2h77xWEupB9eyLaa9L5OPd5dfhm6IUFYPeM0TXoLHzJvBna/Bmyz7nXK
OG7XzTQXV/maQQKsHdtLsQH64dUXpQmM/hh6Pk0AvV248RMvKZgoaloRoNocx8thlB61d0nSDcUX
4HUqfRfcw9VdpPt5Vzp1gk+UWA6jHY4kcFG+/5pyuFPonj3bVOzgLq1pbTLTxRR57nAmr7kQmIRJ
rDaL4fZ712pheCxea5yTInv1UyPkRC7q6DbOat6JKqy/GnIiQp+byy2IMBCYjQlSLcnQ3XOf2kt0
Whz6cMPqeEdYtjlbfcFrCvh5+H1JOOvBHk2ZjJAYqPDB3T1/QB6U8tSNIuLAag7dRdPAnAQW52y1
g7DGeDkXp4GIh9qMKr8ntMKziT7B7AwXn7IEpJKkYbE52w79lNHwzoKSKKIwPVZXlUNkkt0Wcw2o
O3Bf244F6ROKHS5G+BApSK4kEjezA63lyjdLECj8bpyBCpS9sQPQ7Ze0BMQTSZmWMoApKt3Phkd/
EkyN1X3phGJiytK6fSMOUOK+zQ0sqW546dZEbrY9Wz8aGiIbeOtS2PLGppPwHsqMOlAJXZxSazYX
7CN8HM7otGeuy/6RT94ntxGZ/H66B6tghA1VQ7Z4izozeprnpH+em6hPDyIV8JGlcE8az4zYak/k
7CkGt95mBPlXCqKgwXAcsNvv4Gwa+bWvdcNzSXoFWi1/sacmyvyz5yyk+1n3oC2VXogxvGbY360b
52aNFqBQL0lqQkPSbOR3ihVg8P9X3Vxl1D93C/1VVv1vrao2hSkc57e5xv/NyfrtI37L/+Uflfz8
7Q/4i4zpu2tS0aIGWpIkRH2kLvovOqYv/iC5rVAk/1bn81cZ00LhtH2H/9qyTF+51n+UVVvOH4yq
no29AHVUAhf5r8iYaPQ/y5gkkNEvbQeR1bKIGopfGtFJH9VzYsXgW2nfSvF7dNmN29kaYw9HFeyV
k87TY5GXNaafumXTgSNYN7vKBQlteCoNHIHWwa7Ydq6EmbGWGKaEXzu4l0iOtQ97iv15G9DWG12A
dAfGjtZnBu0Idui6smEqIDPN9auTQ+3dVSJBYFpKEeFppVbAC9B73adupLVd9O6Ie6geAnPm5cK3
ot5RCrMsCBsF+dioyj7nmBp5q3bqj3e+0PCVpooJbmtNJoJWM6XtoS0WjgEGJwnvFnYqDh5V1whH
M6Gwq9Jky8IuBltX1mCnw7gzAhtojAaTO7eg+T1OzApfdwTkDJKLoe7LOFT5WuMbvUBDtfTBw+H0
IR2jv61hehMHKsqVb1uP4EBbNbxheZhOVC8V0CRqJ3lVhtMxMnN6ZAthmnf4kVuaYSznJBAnNhJK
LH2oGOCYfYmJPWKKnV9Aeng9EA+L+LNlVsnRQsr70W/Daxl/MJXddefKK6sQ49U4LcaZfjf3gGKY
LNdwjrV4sNpKAivhnBXtlV9L/xnxqTnNTdyJIPfZchKDiqzmME+CCB4PRbrfT03X2eYNMstYY5Ri
vvH3aU4p1GMXz5jW+5bweujU9YvVySzo5mH9sOKT7uOVPFKPAX+MOktfNUcv84r5RkwTeENeooO4
iVyPvkdebuMWdFGzEyGWd4W3FYOd+T2dGxqXMurARyhdp4rhfmvUDFdtI6x9qDsCPiir1+S04k0h
2eDNi+r3SSZmYpnIHOzWnVHtpK/dh8GfTlgQBBXVPL0vjFwXgUrDhy71omusn89WTZAxc8pLkJg0
9fr2p+DcUWK8GnmpHPAiYZTtfGaWEt+SXPryKrJkeeGsLkyyicbJmdbyJ0k0Efq5dyA9i5OrqslG
NZdUJynMUYrMW+hdKWF2V5CRxIbzbXNJq4zLT1XFnwqm/4Ei2eI56e3yepCZfdQDTMGIEXBj+DGW
UboabuDZuBhWdXXvstq/bsuJBifobsHCHiNlOjfDL1E+PeBAa5ARaUuZNRi2xnXbi9qJyd74FS3m
EzKEqtJ3XOXyoakEbrYSkpVL/mfvhLkKVMnxQChfbAaaoRLR66sGWYyhOTbxS822fszj+nao28PA
bDduGE+ybcsMcxPGTAj2MvdYWBMY0whAlW0dhqbdEh5hm8/+k1ZDgBL1N62pGBpFv2G4JOUFF35b
Ullwwzo8egFEqXfxOnZiuS9fFIZ2HkbyEbV6SwoRKEARfuYiPgjesbcGiYtv7UpFbKv6XOPWI/JL
rbXpGwT8SAC6ZX/WBQbQZjT4ydfwBY0CHDjZrFVE1dSvhzZlmTLH1pn07p7AJnTZGBcZgnMO5ovy
sdF1AbjN9vJi8H3v0zRcgjhXhJflWikbZ9YKb0MesqsHWv3SC5DaLtiGfNiDXnIDlh0qyLDb3LXs
cQO6KsA/OcUCgDPjQD+jpNHGG3LkGjA3s/OwpLlVgOt3eErxP5ihNT9hpWY/i8nsGnW9DlBxs8CP
afvsm/Z73RAZNrXXXEwO7ZwxdpMAOTnZkjQvbsGUObhwO+sCVlz2XtGls8esQRocEbi8VT2GyXww
vSNXAk9CGqS7wJ4b73n0sTXV2YDB4U8bwdu/LNP+pdTF6qHou3/7V8f+pf/NM23TdJS0sT5YyiVq
/XP6HhwyEnlsxifPwqW5C8VYUGzLAuemKwv5ZaywEdTYmLPdKBvO5oBIykfsK3PQxjmSIvSo9HKu
RoHU09M5bJDgoQts/elvKw8v/GY0Rw5edEAh9pGCIqNTeiI+2brwxptJ5S0V8tkyPnWOzO5ndtXs
5SkzH+wzBTHe1bLo7JZIA48oyGrdhj412W97q0dUkBbJYzt2nrNupjOrpDsdJ4QBIMUEvjNSzeSM
Vz6xpNM4uvNB83w/E2af9ph6fxzLp6M9uf6FPw8jeC4kY5mTnwHf0j9x0q93zgicstU4HZmpsev0
nEM2gnaPvTvx3uohq2wqBNYtG5VlPnpOayDagAMa8oMLcyAhPGEOR+zZdnHp4o0NfEJQUJEG4xvi
9cwKjKhgHlWr24/8932WOTXG1N6+KeZO3nbM6g/NOIPCb7M9AQib0XrRq71DVATOaJ3xkKVubCrx
nkujljucVQiUEHX34K3Y0plzH9Rm3O9l5D3EUPa3nf21TKnm9Pu3qsfCHMOMtmgPv64xVg4t3nbh
XVaCkhob482Oio/uPiYORlkVHxznDQiSJl64alTGsTR18iYaG+EuVxS9urTlGSUWOkKpcVjAzzSl
Q8dHfHRVaJ94rdA70Tv5EyoRdNnOls1pYWomNVR36Lc4yTd+0ZYvWBi7nWnV74Rh7W3bKn8D3Ko8
Cq7Nm8ZtxEMS2R9upaZ7Or9bus40Wdze7qK94cWdsfUWOwSnqoWKLhhg/PIzn1X9wrSPSullbMUP
PibnaySjweKhbNvTs79MYg0ImfXbTPLilRWHWh7scG15m2uXxluHRPgri874GlqpvKaIw3kf09Dd
ZOymAP/Y0ngf4gwDReEM47YUvX3wDTPZuTGaP3q88yCl0X8wWPmbzPKLB6ucdBy4UbYc7NwjuUc7
2ZWLXelKV9oftmFSRl9thIl7U/UKbCDPm6YZec8TBdg5Cp+X4xjeY5MpsQFP4LxxqoV/6EZIBcfR
bPKLZGwMi5+miE2cXEZ2P5aAsukEr2USmG1GXVWGTpziT0nHLuBhVzf7DJ8X7LbZqanTXXSzxZAX
XRd95PNxWimvfXxqgSiNhpxAWjzzalHfkEP1kaNXb/GIXIXsmlmRQdBiivJ0eaShe+Hp5yXeRIkY
iAjHTjGfzJm8rlQx3EeAfl40QudjUihj37RhdE/mjCOPREJ+4NvIHsWC0dNrEl5Ni8qJYnojc3uj
7AoNs3Mv4wzs+xaIpB04YdUFVmu9znWZXMSuGFPcflkKrCZxX4infx9qbZhbIYbhKMxyj3zCq4t+
KjzZ2Tx9bSUK1yacNO1FHUHNt86MhwfIBeolnMCG8xMdQApEneXRbERl7XHwCvl1yRoTA21qvDp9
kt4nIvTf6q6ZHoWaysvUAeq/mUoL1zGncJvolgljUplr2g9Xod4ncnE+tKPSY23ovgnktNAbZGsW
j/wHxJ+2iCCI06gS16NZY6iCsyP9jVWG2dlgO3yl9FrVvFjDp1mgNnPPdd4zsV7y66lvGfJcZVbE
pGGZEY6CcQ6Bzk5Jsa2NtnU2PS+LV69tiwd79DLQVaHcAh6Fj41j1Nh1Kiz9LZhAZO6RWmoM7kWn
d6RJJspYwgbzuo3L7WvvEhs6ghaM35H+2TzDhx6uaiTATYONCKM3jbvL2eOMbQoW7ud54vGyl2Pv
fkZxLy7DxNEXcQqq+YDrdXnq29hiB9aL7shexfiChTe+Rav33qtJ9A+DYISip8tYh6dsArPoR9yE
BRFpbvmGawRLdelcLkMtTgnAcuafqSCZCg2wyDfYYKLb3vaXx95MjJuZhlOomiaESdoicuM7LFws
wV1hYSnucFleYw+AyChzOVw1C1DJJZbyPTJYPe255Jtvc0+GAc0mzNjwNtFLOUHl22dAbBEmlPpu
JQO0+SLKm4DKiVLsGnx/QWgM2VqAnDVPokiXkZX7xMrMwLW4WcmygY9AiE5kdDRtZOu6vWtT/wbA
ln/P51Nej73g1Ol07WvRjAIxS5blruXwUlOa1NSvRJtwiWBdwzhAwMkORDROp1YZUMmox8Gxb6NK
blO34npMa/rUiJ0lN7jmomNjyM5DcorAbpWkBmA6U38CdDzrLVaDyqXfAgYpbZRQCHHEu1+EIeZ3
5hhsmemUAPBvytmhYCxkt9zOE/JM0vvT7dyOLxCMHmgibB6J+zVJoKeyukF2MqvbIZviIx3k9puD
Ksf/Nef9NeUo06khmxfUk4UnrpHd94nCymJH2br3UJlT8bCoFGlozHkTof/Ep6IFK75dXC+GXirK
bM9B2LiKKhhFe42x+ESDo0GtjYy/tINjXcyl7NuLDEdfevC1QQwxYnVxXfpxewM2nfbsuFnuKbuY
NkiG3cnFYfDqCnN6aDluTTvypeGJUcmJ9mKS4F44b1Jb0szFbtFcnVvLmslhNjjfuYEQPrYLHpgD
9nD5NoA0P5Fhqa5NATBv9MFvbFSrMG8wLXECiztQhhu/MaZbox0x++f2+OHKqP+M6twgK5Z6BVYl
PawnVp4Tb4yzA/GnsndZZCJhDaVBdnWyR5djUTo/RWOaE5wGQ5xsfL9OmaXreIQTMmQcfxtu7Hm7
LnVw69Dgki66f1R2noqdCqeKo1kuy+gQGcCPhVDNlQd/8pDjCtloT08vdC2G2U1hFJDf/XZ9btaJ
SfcVz3N5xnneF7c1cWao70zCyWFq1Mz5woVSTjy2DuY6tqpAYobgYs59Fp9NH30s7cqn9zzqgrxm
WqAJYWJhgci+FGx9DrVVjqjqFyM5w+iE16yNg1Cx2at9jm0mLqovE0y9b3Y2sogx/PLZtrP4yYcj
AiDVMsfDaBqrGUn1EIUmfZoB5G8Xo9TfM7EGPzFNEIbBD5ZP24aWnt0swm6PkG4ceCWROMtm5jjq
IHeF5TLmR4gpGyLI9ofCB6E32D3sx4U4RVDCtcMQ4Fy4yaD2EDOAvHb+8sAWy7zOUWd2lpFRvBKS
1WGbnlb3HU3NH9VSI67bbfOQm8QxAQUBNWKnaDAv9jK5XxClWDbE+bPyjeE6z9T0WNVueWJ07FJO
s5VJDnj0dn5Zh1ddDn5g4IZ/nHuO/q2Rz8fIpZ6OREb5HZJpSaqttR+57DkJp+pCJJ08TSLs8e0P
6lw4Yjm7i5iOMSm2ExFhmqN7CduKxFHn2g+cydu70Z2aM8186jLWsjrCe3BeTX5y76FMoy0zkL0f
EtXuwkVkl7Uuk9sOkgoyFegI/Eeg9fFXbbrQir57Kv4STkZ+VDaYijaXB852Ix4ggC4zHMPLvu5f
/WEpD03W0YCIuXmltWQ7j/DHBsP9s88D66qM6/Fkd8mHcN1wVSsyGpBTVk7S5jxg6QsrDpOjE/X5
OfRSa9fTc72NxJR/pfqsvFoU9jjWcy3fZN4dKxbBx54d+s7ovXTP36fbuwkdWZV/AJnh/zOW2WqF
/JNVkikOv6Zp4tVkvyGEs055H2/3HA0Z+sT/MHj8liMPkhO1VxbHzvWU5pGowtBcqnFrcwlRneOQ
Pq21pPVi1u5pLCSteb+fJ4WkOv2X78SlX8detVX+wfrl5++k1WEzwUiZTnPrHFI2UO+giMblrh6U
3914QBSc24yeJhnkSzHeD5T54mz30h4A8sD9HavhaZwsUKDDbLXRvkh99DMZ22RJHJu6F2w3hv3M
HjW/9f2QT54lxYtHbTiyxCrIFeMATqicynIL9RZnh20Z+6nv5YM1jMZHG5OJzLQXfSELoF3WQ1Hy
0icwSXjEEX43E0QBlqvPIDm4UJJ4uqNkJPV2KLF+MC9mdlZx3+7kXNEGMMjoZoR7v+29tr933WI+
k+KSVzqn2RPBNsd7kL9YsjLv8NVcuKw6t9YqWrqrfFn/UDIHqNpIpZAV4gDJ1b6vf8ielFQhgbpE
SL/XP4RRC9vQJzZZWrPsrL1fokU8O9JsMHxmnPI3+Xpgn3pbW7so8pJjooFh+rHkOs1/nO7Fj5M+
hcSc+jGdMwEkQzZ/2GXLs9McvBsW/8wJgAHkMZx4o/Vd41sH+WOcQE1y3pKFVZqNL+tkhNaXyJ71
qZ7aiJ4ePvgMxBWlAP5aJrHOLMOP8cVbJ5linWmcdbohCr4cwnjq48Aj5fiQVnQL0ZnKRLTORt46
JcX0FO1aumUOVtOiUa6K6JanifGO5Zwha1rnrXSdvPx1BrPWaWw2kLcbOmSwdGSaca32Y2t5cOwu
e7WpDHqzySXqXTn3cnrOnYYPya5y+7pfmC8Po4Lly29pCGaHtVN+0oSlkyDGhPe9l5r+89/fJtYP
0f+nG9Y1XbYSAL7YTwjIiz/fJnrNMsiY10nCWeuqNqjsqHApslqi76tcTQGN10IHpegFvmZb3YCH
CiH7VLTPg/CYLkCgNKhpi7Gu5gwyGVTDjvdMPZRCKHTSl7YYoOFFiWwe1AgmurZShQaYjIHjwqrJ
w5sxHzt4YaMYLgXGYUo55RR+4LiWe5A6zskh93Rn+ZQrNhPwDumIh1rGN6UV3vr5JC6jMNIowJSZ
mNED97gk84+bOUGzdAxlDjzxTNjD6HUUDLQk53DJNljACJTRkyZS80gCKb+lccO8lZUYVFApO3oU
gBAO0UBAl1UmHu5KViPa25x11zxcmluPKAdBMQ+1ykZbHmmUlT5GjSnPLqh9KSjNES3UwIKo2aer
u2Y9MMOuzu3+1vKH7gm6eLirZEph4EoH9Ak8YFPN3fA1ZqvwOrFahSyLMXYPLjoGKtVgDKK3wGVn
Qe0xHSRrcMnmllNsJ/n7tQ6FU0U6fBah7/P60mCDmITLZDd1/pzuYqwqNBbpwT86Zhve4abCdCRU
eOjdKAlCenzvJ5QRlAIIDXCQh4s89SDQgPK+RlpcuCo5dOapP50zaHtf/ZKiPP64fisMr7zPEnBq
6Lx188WkZnXbR+zrsSmjmbHJifeO1rzSFhs6m9v0r4MlkkeD4ONTkxYlvYaLGW+roeHRNI3p3dJB
YWgLJc82T6mtct0+qNg1BIAF3Fs3FumX0gR+v8mIPZJy5JPBAmIq3BO9QxM7mL+DQ16K+9pPJZ3b
1YPvj/V+yBEonB9vImAI6s4x2ggrFu525B1Tw3KXZe/dwgTXclOvSyTxY58k+kmDjf+xZzLXlVOL
qgu9vF43UWGXs5XyE9z3gVNa7+LH1spnf2X92GR1EqcFVXouHsd101VahmFj7xuZPhOe3jDBnax+
jVD3kqNUjogwj9TCJGbVTJ9KY3Zh+rY8YL3rti2thlFTKzjxK5OBpLBk1C3FjAtQMJi4p8bCdLob
GsVwrTFXaWxkaZYeU8/BgDMjYNi7NhHVWVJvmBybH5rutMq7mO1eGoD53qaPsL4mL0m73iBWymbI
TS6Ipi0nMgPuvhaVXr/rbm+zaD1PMSuizqjsY53N3dvvH1QkQH5+m7uCgwUPKbw4Ukj1CyHVRJnH
s8W5wo/s68gnMt1e1sP/A7f3/y6eg5OT//3Pn5ba/+vnf+3+8u/Rt+q/c8cNBQVQGp/Wfx7POej0
rX3r/xzO+dvv+ms8R/2hWED7CtVeYjpaN8t/zed4f7C5xoZkCevfQzj/vthWfyAs25JEJ9tmYa+p
mq5i8fdv/2qZf7AG50gmlMUbyRfqv7LYXhcDf3qDKZOv4Pmm8E2Mii6Br5/fYNz6g9NBJgh6m7rj
DUXo83NsgSz504dy+5c/8KcNxd99GbCipJbglTkWf69fvkwH2imlNcsJHJUNX3GfeHs27hH26D4b
DuzWh8Pvv6BYX70//8XAJDOse8QqOFt66wn3T2dpv1h4XWQhlTBi8otNDassxvuJQQyyrSRe5BTJ
g0dQ6NiH3r2GTWxsGn7X13IGQWiyD7noWPZdCNBFgYVYz3ohH6+KaFkuxZTVV//k+/3lHuUH4XFw
tzhz2z5bHPeXDU7qGtk8TiW82rAqPkcqfradK/iVbDwtntRHb0B+ObwnveqzrczlkwK28WmOaF+0
9Qpb0jr7UlYT7VsT3S2///asv79O+PYIhPEkgV6Mf/Xnj9P1gUcRXXYCTV3DVcJAN20Tu6IuuBtj
uhYmt9qUYK7OeNqmwDRIBfcIO7xt6LyMSbw+W5TP38BkOAtRA10w7hC2CZaEg/bwBzVD9sqD2zsA
ymxv6dmu3nUkIOTNTX3/+7+LAnn9d5cGaxlI2RK2Hv/8+e/iJcto9lqy9dd5fMmL39uO02RFu6n2
4ouxhX6+FmfagVF14ycUWFYceVFiUC2L3j4S7TDu9DT1rw4uRYKuNPEVmWG/TOyA2fhfuW1i0YSb
sAzOjYhiFz2c+iqOgzZKX2sbEToJ7ReflO51b+htWc5ENRIwnDOgpqzNnWtRlAT8jXChdCZmqUik
VoR7eFYOgXkw+QBv1grNUV61bIU+WVhFC1lQWZ/Rg0gk08oYEUSxzHNbmOg4qQWmaVdBInz5/Wf5
48b95TZjwrKVdAVvFsDkP3+W9Ax3md3NqI+hLG4qMyv3VTqaa4M9Yq/4TuZ1utGoDt22mCAdH3Wb
j9+p7mzfFcrPVRONHNusxmKSrfJ85xoNh7GypBreCGV9S38EfaOs7adzVBfzp69H8QBJiEa+HHas
kFl0WS90Gm5zZKjNHJnTJXb0dN9rx/wnFw5P1r+7cLgz11cCOHU8QL/co7VHqbm73gQdhpfriLQh
xx3LUKeax/otxSz+viF2yTY8J3HbeNFZ1jbhQ/BuFPsuyvtid/b8rR0j8+P3P4df5vX16eGtv1j8
BBwA8evT5U9PuzyaiwHZ0A5G4GFbzJvf42E+qZ5YjjsNF7//Yv/gY2BKtrBqmRKvpr+i4P/0xSre
D6M393Ywz537YlZztd7F6c3vv8o/eCD+9FV+uUtzL02cTlJ9m8kk+WZWhB9mzXJ0Q/pm3v/+a/2D
J4Lnw8Ff36ge56NfPj4uybSuLVZNpS2tszSK5XOh6edStdK8/z/Mncd2G0mbbV/oRq/0ZnIHQMIR
BEDQidQkl0RSmZEuIr15+t6o/nt1lf6+VdM7qVWqkkTYiM+cs481tRy7lRpDzIeGgbEHnXb09w/g
f3lJka85oR9w/tNL/v6SipGynx4B/YY/vJpjTTwlBoV/uIVvcri/nHxuYFI4uO7NFWwZgf+biM3i
yA1ISiS9wm0eNQwngmbmXSaH60TJFsrLVKGYnsbPaYT0lhbiQrxLzN5EBREDsjlCYImjKnXU1Wv1
uCM8Cd3J9NhaGo7onBobLROkKX160M7EUNoO2T2XY/0FSeUfhlS/fz7cIHAdh7sS0cqtrvptWLY4
rOdIs/I3yHgVHTY9lwdYNVo8Jf7h3fm3ly00uJsd2/QoYEzkZn/9wKcLICi/FyHEJS+5i+dc7Akl
HY5JUzEaauN+z0sd/sMPpRT8/VvtGS7nDeUSJysjot/frtHq3JsmLd5g0HomeZK5eUJ0SBhP45tN
0qEHpbB9FOCum2R89yHTbH2G2T+yBGw1FIAjtQ8L3sAHEOg9tBqdLIdbvZMNmGkEZoxe5Xtste9q
gLpsgMBiAt+yG0MnVhesG3w2Sm4+ILT2W+Mh9EaymVmx0ajBthEuKh9G/8YWH4l7ChTOmQQatbZE
gbACInYIQILdQ3ll8RpClkg0XyDEIaCgBm46J3hCmtVfFu+Ho5fPikH2pUJIHAFySN5aNGsXgbtj
O6LHZoacmauyxpaJHSHbFQSqkdlWF9n7vJDqN/WyStfh1A6fFm6bnZM64DMYWTvvk7Rg6xnls9bD
QxPsep6nzBLzAyV9swEZC1FNJOV333XJ0ewKt9m6NVLJSoZ6PyE+WgOAL8/Yu/IHE0FQv7Kyutsw
NefOBXXyhXgvOBGF1m6lSWxULPMxXofmEG+W0YO1E3NLfSf+dtzIlokmsLE19OInF2ZlBEOKOXiF
FbVYL3U6Hxs7da5xOtRrX86byTY2oZr25MItO6tgouc997Br58mJiGgKf82jfZ+P/TPC8q+M6vJV
WirfAsQuN2EwfCtTEi7Lqd22fTeAlKpNpgWZfR3yhhZ11qrk7ypgWYVLyOC7vpbh8jolfXAacpBp
nWasi5WapJc8gLFC5MVwadjP7EyMIA8da/LPquVt65ubgj9OGeQPXbhLbinhBn3wtS0C862qdfFt
lPauQnWFyDCbggelSn2FzAIRhW0f4pDSqoFNZcP8UiQLpKp47l/om0MEpc3MoCPWO61Efha6TvbL
1KCyodA698DGyOW1jMisS5+f7GlSWAkcz8eJ/t8JzB8iJolWkbx2thrSM1Pevf1CvvI17YufzeCz
2Lw9w5Ex166JhwewhLtFPRuM6Nc31WUdz6dY+O0uM7KRHVKuPmLoVM/K4CNZ272kAIcxG9S5eSf8
Av5dV3fRgldmpabEvfr1mJ7zWi2RoVmUKpg2vwKD8Rej6vmuxDNyASf/ldbue2UYDLZbUyGqbSw5
fYN3rvZOMjKAm1lYp/APVn2bIokZceH3TfKt0e03HY6oiTrXbH4WyuxekyD39mVYl7uQCTd+yoo5
djm2RIM0TC5QL+0zwqe2jQgSYH48KNPwwEM2lTgBtwUQw/brvsmrR05YBodsoA9Q/AGAe6wGLf8W
CDB82W5yLBS0yhaubrVCDzytM5nyG8Bdsu8Kg80wDWKb20FwgTUOHkmJ4Mnu559t4KrHohm9C8NZ
jGZlhZHIlsMBA93Dog372qcl74nFmjMCl4LLxWxHvlRduk1DZt49tsDJUvrez7AX5KQVrgBAkqYR
L+lLZwNfyW29HA2j5gmqukWyzOnoOi18PK9mp22mcDd6IDwDnrWzXGKS1RDAnTpXlBuhmy5Ki2zn
OvK9TklrwLzERFZgeeyMJsKjPESTKLMzwRj2ahaT9WGPLFrHoM4ikhiNSJIt8GCJkhTGmNbO29ql
82rHtcsZmOByS5Fw416+CNyHj0k8H01SVnq7PSx59hznecUz1vnVNnBnFCjPPw1mbI96yKj0g3Fx
dllrYYxqlioDpu9dGsuDhKQJzaon+8lkJ+RWjrViZkjoq9/vqkX37Gst0kPqYwqTiiyEn5VELi2r
wYEw5lm7RhhPKtcgYqbhVGEZvR97ldUrl5SJtw67UKSRLMXfE9qzYYUwzN/O2dzRXS/NsTO7BCEN
g/02T87o4wPkfaO5Tkd7Ib9XTflK1DgNewk0glSIytl6IZpKqNvAc2y1U1mWH5UthgdhynqLU7C6
TxUaYNdr1aPj1dcUdfJKQSX8wVZRgS818p0Z+/KVNErSuidH3su4sd941GpD+qN7rgaJ3nwKll2K
bwfKu8ju6sBAou9xczbWXPO90EQOy56E9y6jHQR0FxFhWR40dnCOfhd2VJMbJ4gTpMzUHN6ZbK6N
+QsFiA3RTsztM25nFHkmal5rLOZHIj2CI3SSmRWqnx0Nx54JG+7ib9USzm99kQMOsgrzBl2od4Rb
chemTAidBspWoNyF3Li23jLK9d90YhgHmYbqLrMTrtt0fjC8PI2mHDg4k51uY/Bs74k4dY/d0Lr3
sd27G1hkxrMFYu9ayM4+NNAf7vHc9BsjzJLTUAb8WxsORK1kn7qsCeR1S2MtncTY8xHd1H37Myjd
dFvhS5xXPt4zUtbS1MxXhabuX3xvPrQAum2BJLq/uIbclK1XsYuQSCv0FDDS1l68EZCrTnbtqcdu
ke6nK+vyzSeve00+5+scO26kUoPrr+6GnTsODZzTBeePAVcE0KVXwoyrocLYgH8dX9iRNDJymYmZ
eRLu4Bg3QU/IgkKTLFjbxNUZM8qUwoRguzglH/y4a5B/TpXnHAjrXWDNsBF0Ov8h4M+v+kmIK6Du
4rTI+tNrCa41chxbaxbA1VPV9GcBD8NvSYIJmjtWXskDWzMvmuYhJ9wozbBu8TonvsT1YENBZRx1
gmywGZJ4TaEWb5u4HAF9mHO6gY8cXkYz7BFmt8kLLaaHgr2Q5jZ0Ki9d+e3QnFmBxK9+45uPZdkZ
J6sb9R3BvtNpmqb2s3WlgSy1TtPnseLBCMNxv3BFhx8BCkbkLYQ8WSl/zowDETUAkM2VpOjbQtEG
h8O5MP+wQrR15dDOgrwlVW2a0K8edYWOIK2z4QvqCOmimS30ETQ4EaokIwMNB97xImJqkixlbQhN
nft6YPyj8GoDLnRGTTh20Nfxs6NNAB43cumqJYhlN9c2IattXCNArNnlrfCzFq8KTMJb4y8FK4q2
wGOsASDGm4wMcG9Vqyw8w8VF7p2LMbJphsiZjIX7ntRcQb4mps6zep84JoE8JofQsxrHMjyFKB55
8MzAgbAsmb0ZbitXDAViuUw5A8qoa1p90XPanrIheyy95acDb6cnzoSo69m6a1iG7ft+eesXQpbb
hS3UnOaAPO1FbRAJVnhLuG6wk+OaCJulvo2IpqgqUeHoIujvLbsxtymhiFvfzshDhHCXrJoyng5D
Om6Jno+yEo4Yt6skwrpEZdzOVca2WerXalrwTn8ujv8YjNZzEwxIclF0zwhH8/YtZby/LxNRXuub
uLw1KvC/RunfF0OQd1GhJPlXhtmicV7Ij0X92kQ+Mjg8SaI3GUVZ1EmBW51Ct+meRJvnQFwCu8XS
Y0HdqCSuwdZz3R/TWBF7wEPoH+rYTa5FOD2xSLb3yqmq92kxFswAeJL2jJbGryGLu6elvGliJiU2
ldb+nlDMBJAq195n36NV0iUZv4njxasY3NCOb/JN3dyoa0BmwX4wzOSdWEpcB2YPJV8l1YR4mwzz
XF/RwIbokEKWqvDM9MGHK/MKGI1LJwhwTkKRB9boqYWe1SC4B+u1J3/xZ6pNgXtJR/Us4DJTxqQO
gRJgKFEIZRvq//YC0U2mG4dR66ZBw3s/OClbJekRJg73z99lECc5ch1lIyVDfoCMJ3gSk3/bAjI0
fElxN6BBBbjHiELtmsAK+XL34U7g1Vw58XJFhrcewrL67Bg6bie7M37wHbZQtIzxHvnC8iAGA/68
Hxa3nPJGHewqECcjtWMkrlOTnxCmxZeG4oMYj7xaK7NQuz4OZCRtxzyWSQAuz7izypbgpj6ROLrr
9MkZhHpaWLWve93NV1lynLZl6F1JFTS+p24RPvZgoU6WD6+cvzL5uB2F30ss+k/9WNas1szcPDYZ
ykmdifDFX7ru2c/DPIz6Tn5wsBTndBinl9GYZRZJP1dbE0D/93HGFWVXab5P8ZbdI9BNzuaSgCBo
JnWnMm0fdNIj+jNLtVLCSr5J3ccXeK8VXyBmLyOpRMeSgu1bGaKfvan2ix01D4vLenDEJiincI/b
bEBs2qfywmRweCUyZP6cxFzeKTbDIe7ksb0CyPEZpywN8jPqtaNXdN7XaLLaWy1ZJa82H9VrHWQo
wVZitKyD69Mfp8Rymfu8YSi7qiTBvHUWVPu0GrNvbVs273WGQnpjGywOVsj9jTCiOM9eetMNIyuY
zY1TClJW/bKksQmS0riv0yE9C/iIG9NVej/EZA0J2wS/OKfNA9dktm1sqBZ8S5DmpnMwv5K6V72Q
YlqsoQG4EbxsUrbqqjvn/gSVOvD58A95v9c8BYHVV1e/+KXjwaQpKC1JDvVHONg1u44pCdxHASog
IimVKoSENQDcED9f0N8yMDUM6jv+dw0IMJ42wzJYF3PAgbgisIVOqhEwbdI4e69cYIWb2HS7Ya1Q
I8lHO007dIE2xa5YZgzRymk5GZL5kSfKCF03k6CpKu0dl/q8Q2hd7nNbGPZrGcftL9Tn7IwtJofV
neWUgKNoDNzxGGJXx9URm/4cFTNEw4hKWoiL4ULDOpozcJANMv+3vpzKvV4C+7FY7HAvhawh+gwK
7gsVfqb4trsaZrEqRyAxY81RgAllWsW5DNNtWSGzAQZOcesvAbLEtpmte8Z7sbH2pMuiCgLasnLR
0hym2lWn3A7bF4Cp2Rr6prcaa58+TQTTrwUJYskY2BnvFhTUP11TD9tWF1yRiOc5/g1QCvcl5Oxv
FuilXylzoJOxuOKTp16/9/EI5CCIdXfHVcgxwHvjVJsZX01zdoNkPrfKCzTU1qXYDu5g3DMNSzjP
B4BW+EQKwuFipS8SSMpZ4UP6TmtJu+iPdfAzyxoizaHUVN9qMwjzTWCPx6xLA8AyIyRzSPSeJosm
BLCvnfiNlRLfK5boNHpSPVVDHNzHjZvkuDHsn8VNuDm2ADA7h+UJ80ykYRAZ8hEt7sIIDI+lSB7l
7BfPEzyarW3o5KghQV9yNxcMPpq+geQ0EFA0V0t3mMva2mghm26DM6z5ZmfesM+4vl4Rf2LWDILU
y3gmZnvXLFn+Q1EusaBXkJy0kYCb7s0H3WYCyyfKOTQX8ErFGglqXK2naY4JsMewgcp+WE6ZadIY
0A3/tNw6ODBdTUAKTl+tOXw1rXgxaAFukdnmwUb3FgXKdrbOyBGq3Kp/bXSS3AEuD+8zJ5Ffg0/G
3GoB9nFmssXNUFJYrwiw96G1YFDc6EaSXzRp8dWGt7RCdmu/Wssd24/bjwAfCxwhfJxSJ8XeQFoP
FoIBaBQSOgO6gkGA4UqbA3L9mCcHxYQWfHl1mwaTJCarn5J4qnw9BFN3mWL/AdqNe+o4g12eVhzJ
bmqZ6OR2fxzIdz40o4NHoJ7fsVMtwGwEzFwak3wHh3gieQHbcdTMy/egZw6X7MLSefeRR1+M2rff
yBXgmXMNr5gvdkhEmUIyXbJfuZ1AQiEgBfExu2dhTqQgV1lG0EkeRMQmn4itqo+hB1Uk7mr9OReo
MNyyF7tY0+uKKSMcth67eB1XRBmQbs33QJjuoaWkxdLHZUWg0cSVDKJi2nnNInbKaAtUwR4y5aS3
9Lm1BOY7p/EPyrcSoonTBHlTAJuOUUYWRmMWTMaaRLzDAhe8jJv0wbSYC4awDOgBe/sUk3vVZXwO
kbNjGgsCNe95x3HVLpbD0hUaCICl8KiG8I28IP81XTxgQHMDhSBY4BpB14rQRiV3pGvZp2DovSig
XHkbTKJMSlBacAKJXrMmPAxygLKH0X08TTgycJ4Z6L9DO2VbhxY9vRLKwaduwAnT+KH8SBrUubqI
GziurNFAzVcvJbCp5wQA/aMQif/Kvl7REskY5peDdn4TJKQUFF5GRIWDEOc1EIj9bF1YT92MYvVG
FlnTAumDucDH1rZ9S765ZSoiYqnWQI67VehMJeGz1JI7rumMNC4fEJwgXQsc+S3awlPz8J1jtO5o
f90s3IZqpLQnsrU7sIXGVD63tS63LTacx84MjH1Bea84TYMam+tkAfQP3VFcZTFn51qpGMJ+2e1S
BUkCAY53PzlVDQyLpI6gXrII3y49ECKhqIkz/SAn9QB/2H4xpxgro/VdKu8HyBtw8MqbJNK6od54
xJ0C02i8dTcXJw/U8z5JUuORKCZ7TYJ1cFfiKDjJNn+ukEAhHRvSX5ijzSdswYRg5So+SEqQjaiH
p9jCyxvE3vg4lqOxR4WWnyduUkybsOOIsXgkOyV58pay3LWQnLZWyZSZga59Qrrb71xPd9u+Vaio
R878oDHI0Cng34DhxZHo73oAcBHW318d3conAlVMVwIQzoy7Y0IwuxrYfOVkARxg4BERBYlr52M+
Xxex35HzwnQAd+GSPnd9j+vW3dh1xXvMrmtjzO2H05bLMRlH+xL0XUPyfO7A1hScpBXzp50TG/1W
5QZic91ZkATcS+0CTCENUg/rxkWKTliKxq7CallvjBpyEY6qRYtNmGG1lqJ/L3F9k0if7Hoxmejr
oRN3AXCq3mjWqiXkben2QtPfKRBrR/yqF2a/it1BuVNpdlXCJbVFLyNHE+2wNZYT4/xhPjIAe8lR
jCfa8NcsHtaWlAz7hl4fbOIqEnD89BJT8Wl3sVzndvN9WZJ7E1EVqRFSkdBrWgnGNR0gFsVVutUu
LdDiygOJX61eqbAuEYhXbLIoPfyjKwhVJORXrIiB8tEtutUmwMLDkJJ2AnLF9L0Cq3vETYE9Xnk0
7f20hW2C0RH/3xAV0v2p4EI9EVlbgYlNLQAjI47aLayBbl/AbXWYtaj0zhWSVGHcOu57M5gi+YGP
J+fr2WiPvjc0n23HB6U5Dkzb8nnYIEfHXk8vvVmCYA63LCgYZcC9ucbCiZ9qDZBS9iHqdD+wDiA2
oiSorTt8nQC6qmEc5/3gL/IHOB9uRR9r7OqmYsuehSQXAYCDnYY/EuA2+FNd218bNXCboyfpTwCP
eyahjMjgriG2B/vAOjsr1kCNbgeczO4LF3bEkk8YvGscZTOeOShr3IceYRC38zT0asID5WMG0+6p
78hOXnNuVDs7QwRNpF9FRi8OAv9dV0V/i852P3Fl57hkwr7EN0PdjA4TPbiaiu2y4FQK6tkk+dbl
ugdrwzRCJgPdYqxRlwSieWNQDE4M0zgrzM6/I8mDGT5edACOLqdVcQZzTsy3ri82GdhtqX+kBtp/
9lwX0nohllUXWyQYUDqgj9hEjJWDx//qUpCc+MSlhIVnNR0xuQttQgzrbH427kSmx2zpPbQqyXZp
xqOVhbuhDL8PyfDo1tObg/WjW/HF5RtPvvNhIgg8CZLuhq1U59AGUuc1fNBLybAxca2byMbsH7m7
K27InClZVuhyQxtAp9rhzoFQtAzl1zK4mOUcG3QAHqmqAlXQ+TE9kzMYqExIM17rsB2fsC50LwlU
cESqNkPqwq3PUI4fjCI/tbaIN+bkQ8jEf4s5Q8XxG/1CSTab6deRn9vLYVB29x0sYovm05un49KB
7lkPbp5R+ErWwnXHpVuS7cOqAgsvvqUsCfezgS0XMaINhSIv8UMB5Xqqx5A87pH5qTQEyxE3e28T
Ye7wcjMwnjn3pXIbMr2m5W326drKNassJhseH5aL15Rv42jaV2T0cbJtOxtLkCHzfU91fCLxxHub
6wUeXM1aj5JogdKazaFxmgph1Cvf52VADyYAubVJfLEZDX3Qm9KFkKx4lgS6Mqjg9eOVFKlvbmJA
ci+0cCT/EEYJDhaFsWkcseSwL2iH/AVy877p9Ujc7fjatSVuGZW8sEDeaTPw9wW7JEhnRJobM55U
gPYuM+5MXOyElSLninyBioQkOYA94Q580FYFYuNf1SLPuvahIsp551tNRKKFglqAgdhhkI/dTDKB
T/UmtYiIb1HawHC0dLIN59Kix0cN40WOK39aPexLRI163Jf0n29GFTJb9Zz64OJ1/Kxy5rHRZPEB
GYFEy1VZh8NTgQQeW5TZ5SSiYwAKl8W/h2NSvgBGbBvM5zTYa8NJFh6XX6+GykuuyM7PnQ9npR20
hBmCZJbo42I/NSFAvMZAj79yynF5XAi63SM8w6FmESu9xwRGGnwFZJ5qJcvegGrJj8VsTHzYpvXk
aYTX1IVaHt3F4Qhz/eGhy1mbDVZMI6cscQTfqmmZauUcGmtwSA/HX3geqWPuoJ7cRL0tro1Vmk5z
C7eCLDdKMcuJxo6XfC2s/jVvoRcGwRJspDc0uxGIC2WddfB8zTWImX3ntlRQK5pS60QHp1Zpw1Zx
iOp6uVb6s82k+FL5JNaN34v7/Fbxjosl8UZrdUbp3hMCXWQP2bKAiwUh8hAyDnp1UgvARSjcKMDr
RL/ngqxZCLdxc8gZWNQ4tyorv0fnBDDNH6id43o8cuKCcaWW2/ac0jsQDOz9FRHWq7yOzW8F4wbS
/vw+0gjPowoTCEnkoTzlpnI/wLdDJWSqx+WRZ4Cuewe9fwozYV2kaP6ZIdmRkZoopnOBI0Gm7pPJ
5/OaapOPUgLHYXQW9egi1Vop9lBrbp42yjhkGVAN4A2hFzJNyWcZBblL8kmp813fet23OuasU4bN
Qn+sULatZiPjGZeix95ZVHhPdeITau2r9MNBR/vuDoG8zFaLxYIHg+3yppjPyMXAEogL0wCC5uYF
kSqVPUOBC7hyEIXz7oyqDn6IUbxXwfyVDL59gq37wAeKaT3TpHVZdNlDKsyyh2OMETcanbSczuHC
6nqn6Xr7neLwBJyLtXHPx7qmfLyB1sYySA/Q/5IXvzag6nARDQYGMYIn1oJXFsnAEt5XgxnvXb9s
PqyE/Hdm7rFvd5dalPOhMiYo7bkYAFOMGfKZtJPxNWFY9MSnS37LK22+jZZdRJ7fJptEuMk2VvFy
8SpFPpkPD3gVww6KusI03lBddi851OwISFLNOHwxg0PaWPUa2VjyFSZLEOnYgHbiLfMTnkl9X5VV
ueW2KPCUNO1dNRmaftQYLNYv5h9dcr+GSFsfRUb3ZSVFcefOiXkQXdgRRSXZmCxFMG9bB/4rg5YO
ylUufuRJ4r3aLYV2RZO0b/EqMIclnHeShF2bnbcprKn/FGFtHeRoAQLwrRHHR2rKe/IPpwc+kQUl
tdO8K2/IPuwQT1eTJsuT71uQPmb6HR3NrI9RMERMjVfoG/lnzpTkeSbovieUhWiatTF07ZM5le3Z
yVXtno2ggm8xA2VmRj32EK1DNPwyZYO+5MbDbKcBnaRXmvvQTIuN9jo0KqZmqkdw9HM82NY51YpC
xPQZ2hTWyPeZrx60SpaYwVK8pGDtXeAqa7ag6iSUePEr8WUj7XwuNaQF1TvxVih81FS1CgOLlK+G
aIbLTPjwsz3lw6OYB0Vy9XVk1Lq1nKx/y5XXPrikEryJmIiWDCHK0VYyWPd+3L9xrLx5xJWeZnGr
D8YyP9u5Yx2rojV2RZKWD0kn83XsDvnnMGBtrUcwO005SFoVg9MBgdWe3lCSUwQ4NyVO03EPhd/W
u6EJlvcyqZsZTP1ifYDZph5rNRn3BXXykfiXJILjyVwW+FLU3vD1ie6tde3cpBFVH3A0kdYKwIu5
j9ftGtvv7/QYE2bmmeabGxagkAMe1Q2SXppXhq3ySGQiBia+lfyt/rRV2sgPCdDrB+3X7aYMQzMi
SDQ4wgBFFFv9IvJli7EXHWjcTzvKaBLoZtvBPQsXZx3fUr5qj6mxFyTvQZp+olL6Cpi2rhO22FAo
thMmHqy/XrbTtfrKvZtH1xO7SjbFqpyJRMpnB5v/QE5bcj/66nXqOXamxY8mSBVkVc4Ge+N0w1d2
Da4kGqRvHopBP82AOVEMrX1jSOGoVsXaHSUKBLZC5MBPLLKCnnFPCd42scR+Meq7wnb2fTbfOzXT
79n02AjxV+7bABK90yXokfUiaSb7PvsOnaHZCkJiT6QE5U8W+69nt6JjVAuxB16pzN3/WW5p4w2r
+41POOsPkabOiRbY2C44+XYVGKWXP/SM/+IO/kvwj0nj469cwj//8v/+7zaPv/yW3Zc6/yi/2r+a
P/6/9IKQheKiC/x/O0GeZJ7L8s9GkH/9kf+ygQTBf4QWFYJDjLWLkN1HRPhfNhD+j4G8xkJP5FMD
8t//2wSCPwQUHRdR4Jgu+j8kjv9tAvH/A+ehBSvR/8M5gob9jzcDw8xf3pz/+fWf3RnmX/WvXoh+
m0dlmXgQHIMUr990obCEjWqsLGvvDKm4WxqC0km3PLEt0Hco+W7+WnpfBwD5ZtTJ9CLHHByPWRGr
YXRpZIYtDkRrCD4yRhJRDJT1sSr7Ceyc7k4lGJzVn17Zfz2BPz/gv5o7/v3x/qb9dJFad5Jtyz6U
xbifnVuhgESUxJMYjRWTDaumxocAFO/+/gfbv5kH/v1H35S8fxI/a89BsKXteS8T2qOF5IpzTqzS
dqknxQJbID0I0UX2ZlNCBnIvE5sv7A1hSWgtrsJMu81+XmjklBjL2/CBwWqTXixSxg+W5tXz7OlS
wAU+xV0PIMCnrWUdZezbRd7kP5umkCR5GG5J/iQ6JeaDwfCWSzEv0cyaA8V8qXZpV/ZPg20k9znI
2FVewBcqtFXelaGhTm5P7dcQgvFOfddFptDqXppEGMzlUm8bjaik+piH1DgUyL1El4nbeBKU/Wga
L86opoM/VCTkEmYKVSeRmCl7MiHClhGKsvo3LV1jlzKA3S6qwuSb0Ak3qcvtaGUvrhdjCBiv0PKb
QztGYyHenLYKj12RlXdzFn5rF4vI+lAfm9kxojn1rHtGBCgsYbVTD5LEMpOITYDQzh41cTaB/6Mr
qX+GP5wSGHeImhUra5gvE8LCLZPNboOZ016LlJASTfQdAMQYknIhz9RR9nZqjH2TqGfYV3fxMsfI
WHU0aINReUK/WJP3EhP7YRs1+dPORHwaijAJlgfNEsIja6RZq6ZbtvZsqA1PDMyQpAzCUmp8H7kv
Nl6CjxPRWTfv01Jexz7EWYRGgsHZMZ5BfzqBNWxJnn1GMHdTY09gp0sULtrrSQYa9R7HzLNZTWhI
mwRyCFyzFeKo9BJSgG8o/Yt7RrMbWnBz0wZefAgqz9gR1hwfoEAE68BS6QYLvEa9RF5p2GsZDZO9
PIupviPdAyEDoZVDWh5glNnEJctiIzs+zRNr5O2oAQD2QUjpSjTIEQupAYSGQEtjKJFQVM8d+W4N
9JVdXQcohYJnTFlUAgQHWQWvpTuSHAg8b+/ZDIJytDrryrfsdWEFzF17HY1hzF4odPcU+P4KHPPO
c18rwuHXjT0HpC3oIgLZmOFRF8E6LtC8VXUDkzHIdnUxPsJEMo4iQSjijWQ3TQDPV0p3/nFWOn/K
bFNEs+/vptF5ypUL4T+gM6MBNoAIZGcvmCBdpT48CDx4rAOMKZqFtRNjs3Oxmm4wlj/21oSmoQyP
iZsf4NI9yoAIq3qenruJVlTLddel56E29R4JVzT6A0q416WoL35tMqJH5pemOgA4n1P9+uEG6NqP
XMJT8pLmROoi5MLquRUNqwJ8JGn5YZjVBt1UHhU+iTIQmdN1aztnDCjwGpcBEXN9lSM8zsa8UL3c
ZbSGJ6QoBD/DSvG3SUyHcDNetz8Za7u87pXxNLUU6lZhPQpmNttYjoD8wmH6GKxkWhmMy9kXTnb4
Iy0kv+ZpHaalZWJehM68HntMvTEt0daDinRrD4v1VJPM3GhZHawcubfuEWs3Ze5eg5jJQzGQkJjB
R91jhUrvbM5F4hWMl1KSYMDpNx5nBGzPTQhfY+kc5OKJMHZjChuqIOUAtH7lG/ds5IxDWPfNYx2X
/cOI02kvleWTP5HxG8luWcOzSSHmNca9h2JCw4ppLGR3rpc/s5Xq4MZ33A+589rPC04sjQi9oIlB
ZVu1G2Hp5myxT6RJYsnROQUxww2YsSxfllVINvUh8VmVZaIxUHdIspcNYLihat23kggsP0ZgeBtE
l0tA5gIKk8jyvWXfjP5CZah++Qkjjk52LAJsay2GPN+3oXxHPwcnlG7PlzYxmYictlM7jbQw6bCh
ATcpmpmvL+Ak/v4euzkW/se29ccthn3CcjGSmj5FxG9+TFM4pADmN2J8qEhKLFELs+3uae2Pf/+D
zNvf9Hc/6bfSIu+mKjUsQFND0sNIi8MvxiYAl1hjrKvc++lZt8Wt64B7vZ282h/VPxgpbobdf3sI
nkmNw5jKNvDY/PXKDhQNBSp18z/ZO5MmPZE0W/+Vtt6TxujAojffPMU8SbHBIhQKZnDAwYFf3w+V
VbckdXbpttndXLPeZFpWSRHfAM47nPOcA6cVDEvTtcnugiiwpMiAdml9Y5M2Vv6gZqkOOdyx62g5
SRI26mczi9hhaiRqGJC+iDRr73KdhBC7Wk55ouSrawQEiHks6IDZUMQHklWqg41eb0tzxCFYmae2
QbDly/izEr6xIguvXkOwuuN1GFtQNG//+iP/q+/2x7e7FHs/VCiZW7Cox4d+MLwuuu9acn8mgsU2
xHTNv/Hg/GxQ+fMyEr7JRpt/uBhuf/5VlgYZgsfMglLif5KQCS/Xc18d4so3rSd/5zVcLpVfL6Uf
f9ti0/nhjRksOYexzuyDlw63c+85L06Z9EeMxR9W2jbrRuTqFtdScgqUPR+UwSzLzoFtMvhQV2HW
HzK+yQ2RDvtCNOMu63q1RMA6axAV5SZN+QpzTyMCUpm3gehV3ZoASuj82pG8GjaqNgy6FSPyy7gU
Jc1SnkCD/s0t87Pb6G8fKhW/hXnZDgI+1+Vy/uFt5qUWJogy6yAaL4aqjCKldAheRcBl3KaDYRer
viny33yVf3Wj/vRrf6mpbVVzuNXagTHucWu03oefWzyZ24j0udY0TtU0XpN9izt3qXKIVsx/c6P+
5UvgUApFgBglcMNfblTCl8eOxFjr4KSsYToeibDpyGAVjDnR5SM+xi8QmNSbjnjl1G9+YwP8i8s5
/PH3/3Ln9DrsiCuM8b0U/SugiPFaVZFzKhvGiJMRX/71fbp0Cr9czrxT0+M7xurPv3/+nsHjGK2q
WY4zLc0uls7xdneR2v7r3/IXp8FPv+WX99Q5poMztEY6qkaLPVVNAlGFWB6uym++vr/6TctbMSEW
0K3+l8NAhn3FNNs8zJEmjTJg7izCI8+Z37yjv7xMfvxFv5wD9B+9iorW5Wki/e+pVjeZjRaJAXq0
SqfeechjtfhBlvIYHz+tgFS/9ev/15bZNfHmcYuaAMvo3X/+9oAfIQFLI+eAElAeZt0Oj9J2AVIi
4zlIZ3xiXIxKfIh9CCUT5VucMAJqChNtoPEG/RDeYb34SaguqjMA/xfROsUtQtPnDH3LbxrmvwGg
f77Y0CWSFwdfbHnF3i+XgWENOfvrlpcW9+dqYiJuJWa6r+cCvZsxX42hGLeyR9qA+QOQdSpXNKHG
LgV1sPG8qtgOJcdpO1SotpgjZbW1KSU9Tcfga0UT8Smljhn1wxTHdX+2/AFtbskqi3g4AZA0BWA8
19RWMmJBVHy3U9MCZ9iUa1MM7qXruj9LnP/XI6j/O2TJ/0eDKninAXfEfz+ounr7SKa3f/urSI4/
/+rfB1b2H6QZuQLMpQ1enFSefwysfJeBFVJIE9+6HXB2/XNiJf5YKBbECoOaCWlieCH/mFhZTKwE
t4pA64YBmcP9fzKxspcf9cPx6QPxMYWwFpqIYAbmeL/UHqllhOOcz92ORM/E3ZhtTFdEWOGNYWTm
c+Ip6yUgeoKN+OwXlxR/hnUKKrryQKfZA94o8s+aIYa7picXa0oePs6VCkkeq2NbXMhn75PnmFkr
l7dRB88khNqcJLa9GQ0HArNZ3Dcu97nv1R6W6H64kZX5PGeL6lVW+jH1ZPkYz1X10Xu+c9OaZXaw
acVPYp4TDLv0MSV0245tkDfWa2wQJe7ahBpN2RNaKG/q2NqTXnkGBaOZ1ffBdBdi5wLnkIqiPtlt
c1+NgO/vgffWDqCvuXyQZsASEofS8EC6UxmeZldzg0LPX4Ix3CXAhAUO9yYzEvlhGAF8zKmpIjRi
pRmrC7TWMDwNkQ1lYtKu3d5NUy4/4JXC8iQhPR9QJ8fhByLN8X22dM1sG1xZuVW+w9Aw04ZAlhKi
4zJEbpc8rv1qEcZ6w6dalErXY0K2JNEf1iOpX+XKgYl1Z7uTt9cZwWIwlY2TNBJp7usiEO9Tm7rD
0RHMuFdN1DYoHRJhzqtkJMWexSyy8yzGRBZZbo4jYzIf0SCnX/vCjT96jKPfRrPzr0saSZ+xCCt2
0hljd+2VUmOOttW+iiPNfMxryz2fCi4W5YHBKbqGHTOJrTMDiVxDiFTxxSnIOniduTjuswyVNytj
anujDXJmeQUJ8XOMQ1NGUH0t2DbpWvYLHDkWyaZ3IHd4Lpr7fcaG/GTILL64Vf4NEbMBQ5oBDFnU
NSEiZMs8BKC7Vt1EZp5Z8L55rIl1ZsxWsqYtqd/QrIBcT3vnMy7K4MVtSy5yC5aX85pIHz+fLCCP
9OO7Y9UmcuLBOGQjK5qwshjYgG3mEEZcfxaqvCe3gza/apOL5004VRlGf22ZMF7xBOhY0NEr7xvl
B99aMlaI+CCp7gsDTQDWhu2xvhBpPMZr37UZzfUmuv91kRVjsDYxT8pTVzkGUiRGo6zo4u6io4Em
qarug0wTiwuNtSGjGMo4gSoM39zha8swaW3Kges91IFHWz90OawgUnKdg8kT7M2j5E9eerMGiJiO
CQ+YCpEwVjDL0Ppo+ioZVrqfkTXWpclQggk7akMZDsmXTqcjahwrVvWudvxhpIKPjXCT5LrRdP62
k+zcXLAqTQxt3ZCDZfkM4Frx1Zn91hjR80MU3TOBcF9cVkvGted2SbtLiZDqd+MyY9m4Q2dPFO3a
8XYaLrK5ydAyMk0wK0w8K6Tb1YiVHN3JVTTg4V1bTWayEg/5U/dJQDohhv3I0i+Kq4vcO7/ImVbG
BortVCcm1H7Y61xls64P5C6qRzMrvCMxSHHzkHf1hF6BtWz2HYCQvAxFjczV8STu3AmSwzO7e/Zy
pJbkOL0UCFUniloAvkTbmZvY80kdsUwY2KsO+VSButGKhg2pq5/MGxtQfI6Otwgw8+7IlUkohEyZ
wVhh6961Q1pdVxj3P4QBE/0A6iJMTygJ2nf2ti3x10lOklnijcyt+L84JEb7CWOe9dSQ64oRIbfc
HVTb+IDbdDFCkNKyJr+ZOLyZwoZprQebD1rdnCCJmJTPMjnrmxptIXISK5WMfPPEwVFVkHTSshJs
9ddhqAKc7F71UvsZ2GXt6em61zRTVeuE46qVcoSKZ8fGwvjTB2EpfTWETXjLmLHABJUlRPYYYrxD
1jWRw1rZ97jAsBJp5YG4zau4PkaNzSRX0iAerWZKz0ppzLeYFJnX2s4LOD29sxhjQokPxbFPNfqT
kkdkuR0N03wf46FYO4Y9ZtsYDgEp9cHc782pDy8S/O+6woSYLwn0hM66lcQwXPdvWK3H11Rb7nOH
K/Mo+iHbmcCY73lapsG+sfzukWCa8b1Rqfthh5Z+1G2pEZRUD6jpWEksBoZumwz1Q9a7I0D0OZHk
0+WcvITIxgerbGAdd4O3HypCe9aeq9CjI/ZNk11QDHNLBoH4GvvEeW76rurOuZiCzxBcKL4ZMgPw
sZuHTCm4ChS8MZ5B09YH04b8WQxFgBaoqA8lfo1t22b62uuIoMX6p6xsN8FL4HCNre9ENBqXHig+
qs8qtuSFcEIWUQRg10+MfYmFxpjGs6saJBAetx/OeZ7EkI58llyISfDT4hF076BAO1dZk4c3FYNW
UnlE8I1Hc3shOrL7mg0ejkEQUPIkR/j1JWpPXsvEQeU5Y3tfpjb/rdwhvOG1qNdSh+ZzbnVQYWBJ
zPe2j00v9SbSPiMBpNnPvovALp5YhMMTjMpUXfPtVV8hNM7M05Wxz1oCJWrW+huk4R9oMufbBIbx
NZULU8awKr9MBJbi0zFShHy1m8DW6jH2hPXA/Ub00IZxk7gzpWWS3tSH053VG7N8qLrCwExTt6+2
Rc7BNnZ7MmOjmnE1jTzUQ0YhsHyhbbmvXSBZNMDkdo5eUuVfah3H8c3kKloUM3Ord0xU6htRPiy3
O5LBjFNHdkS2SHRCWMjx4D8wEu4I3SKO9iQDBHKryFuCmqfEY0jPT+MwM4miHTYtwTZrzyZlcsUc
1rtzM6Z/uCE4mflyrefR6Cq1VQqpIIZLr9xICjO0yAQy76dZq0+POSXq0YH/Np2k//RQah0LoDkX
DQJmEdLKO/L9hnkFYbpBV1cM2VNRNdU+acruzBrE3JsiEqew9flBVpsWL5lVgIQLRcfDZuLDYUZP
YlCyGth9vCwayfDQZiWhnHJy5rcmZL67/ZuHNp2M6JvqRt/ddt1QIckJXKBe9ohX9JZYmRbbd0a0
is1frwCmSPIGSr+r4C4G8z2FKfZtqPeo/NIglhtULjMXqxEBTgiz+jXM+5L7zan0bjRmwpiifECg
7MH8xyUpYkTQbfWWT553dqMoenNg8mzRJC6GM5hh57huLA/7CGsKn5e0jTkzMa0HZv2igrj5Nps1
Timn9j2CT7yBpBYop/dJPY2XtpPVYx32vLa2hZdRB+mQrgkN745VM7Nost24vuXUnzYtDoX5QLFT
yxWuqfgJ6NVy7gAOcjsArWtRhqxl24iiaUO0CLpNZ5ya14CkRWTJRjjftDgNQU30Y/+mVO1tfSJH
mIzCXrlxUrt1cf6UJGIljNlM1kT+eKVwiLrrLjDnJxgh4SPqpTyAShLO1yjDzQP4uwowgz+6X8zQ
G5KHfOzD28ZdtE0cMMGHorZUZPUBWN11PJlvyez1TglUXlwOpQoODgAChfglwVkc85kdzDTEmw5E
Ha2f1fp3KKVREAeVRonIU2cjRdzjCVHpgzPZwa2eYuq2xGu6u8JWsFrNcPaYd2Mam6jsBzGt2iEW
D4OAtoR7SlDkBfl04zkNMaTx6Nw3koOaRVkdw4kzcKJ5A14xTjzgPkWHs2AKsu/+hH2NUsh7Csew
tnadaYh7s9fitZ4zP10DjCatqiFyY6UnFZ4STK1fc5JNbkuzNd7roMweTPSf6dnuVHmuhsn/DJms
ycuMiilasfIpPxx3VM8IsaZDMZMwjs0+Tzeun5jZ2vSHrNqJpJ2mDZEXZnJoGpYIhDEbTyKeimFb
dLLbm8pT5zJpw7U/pSagY086WwtPA9Q7GxmZybATO1kxTC8z0ZtbjAASwvnkNz5Sm3TcIVCUF1Wj
A9+wdmm3uorT8xh35hGl3pfRxAZM3Hu6mZn78ELs5jWq8b/waJKnMXGCI6gjTh43dtmUQcD1JjuO
GRJhzjA5vFaOkTzbOeHLbkuKNFfhsLK78LOGfUOQVXscMYRvm0AVO6xO4z7QSb2P0in6Hhmyu3Ht
mvNvCpd0qZHu0FDuvi4VJGpKBDj/4yDArdb17Yi2/dhksttZk0H6UafzcxOzNNeEzN35xhSx1ISV
Qu3i148uz74deTjdQRdh/Eo507EqS+DEczR37CEp5lBs6ibHHDfU0Vl6Q7qX+NHxcvXdpWfdQgHC
Rlyn+hvdgzri9M4xPPmE9rK5Vx/LKlBvM10ER6zOwSsGKAsRVyPUSXOBwGeYWjwatqJYzEFfdvnw
NgfNB44PaqvCjZbHKd2YTKroKKa2PbEvnTF6xvFuSBK62nRyUGCkmCcS3AIYboieaOPBRms1ijsF
dyxYN+PYngXr+YspE3mcQPugsvVa88abGX0XRiYuTh09ctnfCTc+D2P/7MzavXX9HGeWV8xrK8/B
WFk6XPF1DuswJ3uIwPQsuUoMhUcum3pwA86YvKANDdd0n/ANwqp5EqYa31KZj7ditgEgm4LM92kW
/kHY2j3WEbKcvTl2LsdbNs4QB8ybXHbtTV66zAg6degtp6UC7KtqiczoX6k6I1Zanvelm+rhXc7d
VZkUzblD14AfziQXPIXL+G6HkflOVssIMWGsdxMwxysKvfk81GF3nRVD/1Am/G5M8h7B4Xa/a4qY
QaHbGt6xnEv7uha+fkTaT0pFl7PW7AtDfW2iwDspyx62SG/w3kwOEA9c/bsi9MezF0b6IYoxCJiB
MnfaDXi6CeHuHMMSL0HVLHRLTI7DZiADFOjUHNwWXI1k2gxNgUumt8ptYyzgb6KNKoX01lc8wiEU
YFZwfbphw5GvxE1b5SYx+uHTLyLlP5JfhQLTsquKzkSBIABpkX60tqGdJa1qPGRzWr2Occt4onds
YHOI8YllLjNpPkfpUFN+5wTjZY79aieGuME1bKGuNphjL8nqGQtnyzn2dDc7AXuJ8Sp68ue8GTUY
+0Da6YOUXVUdYK0EBJMJJbdB0cxfhkR6R58J0HHsO5t+AYXrrZUXtjgsA5K32DMw9+XYJFfuMIIQ
cOAOlsRy4gWxOqwgSg/umueLfEgKX73ZaM5XRmeVBzItXltW0men6xQYgj7ON+y44ajwiETfE9Xe
Y+NP6tBVs2NfxeOEPMCpWpzbdmfP/l7hmTZ2zmhkWGB1WQXPWUPE017y1HRgaRRLyYgGERp3inWP
D0KFhN5FHQC1VcbW8lOaY38dzG70QnoOsuqEpMOeP+aTUY6g8cQEp6p3QdY4KSOtsTgZfuaUjzpS
80OlrEFcyjFR3blORgiSczKV21Qb+DuZSuyV438Ny6YMtw3t295hOIdwe4Yft3Ysb76i6Wxhm/PE
2mlNsGgeQ26iNTMeZYCf2BBzt6aEdHAF1cMrtxwRQhz5wj03PbHsgERdXLJ98MJkBh0uzyMqaent
q7yQ18iCmm9uG+MYSsPYuYxNb+2sMCk+cDMZ+GTBRmJFSNq8XVmzg2QjD2FeUfExMMAHabdqLaT2
LPjdUl9ludMtbWEfM48oGqK8glEqwsS7qtcrKWMNTbOrQTygdUBylZL8RTmcJYQkRCZ4uUNHJ5bt
Sn8Kij1CcnPT5h7BPG4r+y+wdJZSuaux06eYux9zxoHeOmJieVPRvvC/EpLXLQiiGAK9CnOBWat0
32Kjg7nXJ/G4zjUMYNKXAuYCHm4HF1n6SYdSvOeFJV9QKQdfMAZVDO3bxLitg8KZ1h3L2m6tHbQe
gDopYVO8dkcqcSzks8yLNXC1jvauasxmLTMlUbYkQfzqNpPcV6IX18WCVKLpYmm8w8Xhb7w08L6x
vibhPLOL/CzQSADOo+b5knVsBfeWAAGQNcK5LT3gIGRVkHGQKae4r1hzHHTkkF6atPQeaztk681X
QmAsId+xveoa4n42JYpl5Pgg+5t9ZJfGQEAM2X3ymIVt1G97Uq32+eCzmo+KaPw6iEVpHLHaRtPh
45MU/RjyrhFe4BzJ2eYj2MZls2L1Eb2B+rUeAxKjhq2rAkGdkMfOWXQDWubYG7I3uwP6cnDT0bB2
CENM9EGDq9pT6PfzS1b1izGCcIsAHMHoe4T0mWP8JU1Vty+JGz4xEPHTXRWQkcO0tviomtK+Ircc
X3iR9xjzys4H05X2sXpuQi97abQJyK+fIpIk9RzUYp0bPnT51CVRb625VNCoR3O1Um1A8EM/xOFj
mbZ08yO56vjrrOw9mrRiDmLbjX3hnMDpG5uW5ALFZmEdgxGb6J4YksE563Lo5w3kPf9b6/XtUyHs
hGYsxaC8yu1Fo5gqsnnihEQKhGWTkW9z7JlALmpyEt9g1/vnEUlMwG2XBddkgC16eM5PDmz0fUik
Of/nTV7BkNp4lZr9xb/BwEYkPSl6QzrIa9A3aFvCKR+/iiiLNrPf9F+5k1r70pq4UGMU9P1FmvZA
WI/hO+GGmLL4I7LSLNmNNiFPqyVkoVnzWOJcGStCB54gG7mnOaxxSpuE7MHA4DHpIt8P9d4VRLsa
9uLOGaQ5XabKQLJFF4msT7YjaDi8P8UCTUrnO7uJcrkPqIxaWqaw2zQQw/stAUbRlSb/S69blRHQ
bGYQfXVeMv7KzVBh4ubsHFaASZD0a7O/TMgQm7XR8JRBYgQGbM36nGFS54NpXs1JGFx3s6K6J8Ox
pAUTU7WJsqymOQc8JbAQxOz/TB0zLJpqXjBRpx2RTn3lRbuitGB9GMF9G/gWk8eM6DoXH++IQydT
ObdxgSTSKGSLL5ljM14JZKJ3Ma1G8Gyn87SNBcp0OEaKJb+2wPPR1rvpJwG50yvhMwB3sxSfElNc
t+IzBn+WaD+9z3F4HLCVJsMuyUf/Waa9PM/TED9nZUIlXQUyuy2a4os0nGhbp76fHzMeItuot0nG
hfAVbfoxqt5Y6BgfdSqnx6wgi21DHinBkD7H7nQueBQCwgmKEmc/2LZDo5dZNu6ybxRz7btJFNrT
DBgHbJwk45JmLTkZFsumtaqXd6QiBGqOEDaHauF+t4xG75haIPFkoHBmpOMSMu31tx0R5/3GKJdU
79nX88Hhwr0HEyLvoxk/ZZLlVkriR2w/tHBtWPDMgXrMA9saCans5W5mvhLvZu0P+DSBCTCWkZ2Y
d5HbO+kh4PLNuI2wioADTXR2zbAhn3CtWsN8kQ6ShkOHspL1TIK9EN+VbR3VlDwkxLMvUpPpzYwI
yjbceiNNQI+44Av9jYVMs4jm7C/UZCMAzzxLxENOa7Ia6jyQ6DRE/NjCOH6kFo3ntRkmvrE2WUUZ
lG1N84K8pv5Ep0kt6qD2aNZBZ5bf7S4L8nXgZGTCi5Fhf9OnzXpGB4hDj4OeihJd4P5vS8f/3c8+
TvL7f/z720eZVpsUs3/6Tf3oCrCQSCDlZ135369or9/it+Kt+vjrv/fnfjb0/uBWIb7BXWQIwhPo
hP40FITOHyRNCBDdqN0833TY3P7DUiBwIXgoa0LxfyIn/rGg9UijMAUWANtZtEfAo/8HC1o7/Fne
4i/CFgyHAssDbHJiLH4RSMxBZ5sDWV7Hid3rtvLfYh8/SpqC0k3cKbpQkkD6NUqEErnYeDlckIbp
59voev5VFnTWauyCfeaxu0ikviWnJVm5VfAUu2W4KeDWkVOcMuqY8oSnpTuAmOJZhk+u3WjA/g8d
HjTqzLY9BInLjLdb2524mjh66RxJhfKRcnEo3fUsdgRAE9h/UUsEZvQ0JlGwawfSjP3Su5TOJN58
5PH7IQ+3XW0TNxqElLm0YnQzTCAKKBZEOXeH3gj0TuN3hRCMIwD2LPvKHugbM0CC5S1/08ctVjXS
b5rEPfANfmgWKFqWl7InOa2z73kgn+tWUsD02Ihq+9Oz0vEE/RZ5Zsv4cG8n7UPKZ3uDarOmmjPk
nofzE0p3WBz60nt8mKGSziWbeMupk1+7ldo3MHDp75orDr9uzSiw3Kej+ibtab6OnruQPqBrANNx
tsEdTQqSuBSpvhCYmn5bEKrelBw9VlB9MgafNyHQKvIANmMAq3/KHjGIHxNZ2pvWJ814wHuLZpBA
sTk7GFN/x65w2MZdNz716ewdHb9EamKPMFJr8iBhS/JAjw8lE68HTpr7xBneIw/2Qty5xQ6QT7DO
6tJlRtZSTBH2tJoiOAjs7rJ9oNxoXYDsPtroRx9B6t07OQM/WAZuD2wvmR7MAiYsUa9K7pWRxTej
wBniPTlmpvZzJqpbKgaoQcNwFZvuTZKhDs/FS1xMRDUxjVL9COdIt/i+uiOQD5yy8YuOdXvGUzF5
E4zQvrtuW/WZVw8mvfJm8EMHs6eEjlBO2ZZMPAhEuBCpkpoQohBWdoT9dnM9QXNCcLis/Djig2DH
YPY4duZTVD7bJPkyXinZTInld2fHBsNdW0jzyU55/gUTVRLGGrvDukkPQVC6tW8YY1ae9QY2KD2z
NvskbOrKyWeK1RKRcnPrKMx4EGPJDb5v58T6OpAoy+izTrduD90Oju+uwlLMz6XdWDtlCwI+cbxb
smgBN+OH3ENO8b5Jt+nPqs1Tte4mT/DgdyBVRh1uQLcN3jzwHngMqvhsIBY5VlbbM2eKmLk7MaPh
oO/SS2LjL0myuD1Mfhs/dlQAC7GmOzq1OX2dWGau8bPUt2gCBlqXqnjNp8gnCjalrDLznDauEmcG
m+FZkuC7s4TWO2VZ8ZFVyHhF8V4+MpYdHwNZ9qfMlOVT2ZLp2ww2ZVjLuOxNRYPPZCYZrl0dLlQQ
V15ytrJsUyrn2rPm/gTt1/pqZUVPtjfB6WMN+aMpRH5s4XjdzHSV3xmT4t/ryqn9kCUDzVVN6tkV
aWnpVQaY+eJFhToXUQBNGo+FeRsEo3mvnaG5tiLbIjqkTp7YzoZXtAXthUvFvziGNi+lW2OvhSRl
rftS+nsMOsV1yBtEnwrVLyswbR1+eMrc/qkH+9FX5ZjLqfxPnVjA2AeLmuPzFCBEIvStX1SgOTOC
2ulmMlbjuLiWYHaHY9YN3TUq/2rTRzgjpIW8b7JhOaBZZMYIBHzrUVLTV/VPYuiMHS0ouEY/wyCl
YFlvgGmYDItpzhI3jclj7yP6jTr2boG4Z2fmHdd+JCiDmnC+lWLhY0VBcTXFi+G3SZ48cmlXYEA8
iqahXA8WxDT6hse2pYfpe13e4DRBc6+nPnqUWmMfCj24D5TcYPM2ScUPhiiThJAisUvCQgbRue5S
Rq57s4yTjPWJW38lWb2BpjbE9dajvntyQBx87Qh8RJsz7wybmCB/MYSqCrKb2EhkdGvEEVQBZiEI
mKsuBo7ww1RaAAZ6516O6pLI9iFq/WAta1OthtGDhJCO67mivKPEzJlAE4vma0gfVlKeu9kdzlFb
X/yU2z9NJxJUu3inK9wSWd9OW/o1VpNaxN+SwdM4q7W7M+LFoAXd5LomQI0zhlmYn+TZvSQYhf1K
XIJj1vBSo5JLafa5qmZTmBctPZ9Mjay7pJ4RXvWemTyBf7AvcSqa65ycovvaEuZtkju2tQ7TQZ35
rscL6cfpFRE64ZUlHK53puLdBw6HwUXL5CTfywJz9NhG465d7pRpuWeC5e5hdkcbv9xRRRf0pyQa
nWu4cOOdbFLybsyK53PSDcSd8qisRNu9kbBMNnIfumRxL3dwuNzLrHXHx8jPq8dhudNB8sRHOTh6
1yznAPzO8MzSUJwls+v10FTLddAEDyiRitd0OU3m5VyZlxPGXc4a2tXuqJbzB5lH/AgbtD2EhjSP
eYAVvWJuPKxH1ZYvGKGRm+dleJRKwz5XPQIVJYK3rLCnMwoEeQLO7N8myGvUOuRPnylABGOTANd7
JtQOFIa45U8bN30Dq8CqJ3ebwrxhAwnqCelL1AYju/iQCiUn+qvbQe0jzNn2/Ezv0JuO4MUloq+1
FTuQLUvGQcN15WdIbrwG0u7MVn/e0Dt54YGpeJSdqrmL5Qv6OgyJtpdLtcARcnWoYxZRF7sw8f3U
XeoiNFLQy7ZOUU2a2w5M98qMDctdYZeekA9NS8Nczt7M89rzIFQxs2W3x3az3iOtcmDlDPZVEI/e
3WjQnBahgwcic637DgNLvnbmqDT3jUiKYotliWTEKKtD+hIZvTuDaDSADXT5ZE3MicG0p6ACGrIZ
i5HPsfllLooU0EBSWZwtcEEY5rdWY11aR9n3OXF9jawa6Jis2eYs0wCuJ4mUrjp0SMZxKKonNVwE
vJ1tHJlXoLPllZtiALOVEa2pUZmGtLDRTJ+BkIUnD81QPG5K+syV48LTNIfsFXyGBnmuv1mVQ+/U
OusgnOzbyGz0da24R6GhvKf+O8jh8DTZ8KiEP9kbIhE0iwwIS5lvgu2q79zQus9qP8SpFtxaETTY
pPQFXnRCXHsM72clRnFgLVmu09Q5wXO+Z+zOMy+1nAvARACNs/xWkJGxfEfku0/SgY2gb3mcP8Eq
SD89VydHRlqsHot6PhMtDAwUdOIzOLZpk6FU+WRxyDXYxzCe112rWOsBxPXjP6XH/9vn/a7PE0QJ
2WT+/fAIXsIM/+17hdFrWnzv//Hvj99p8+K36u2nTu+ff/PvUlzrD4cW74cMwX+0er7/h00SFe7Q
kL6SHvCfWlwr/COEDBBStXiLSn1JwPt7q2d5fwSOF5KzTVHpAE4V/5NWj5/4U9GAFNfzlmwcJk50
liDlfhGXp3lAejg2HNbQ6p65ZLqYDbD3xV6/C41Sf8+CCUKCCMNDX5cseJG9siYUzgFgngM9MKvM
7SBcgtMLS3t3KGvUzpqj6ggkulwlaOAoEGJx5aDAI7Q4rHcqiDzWSFG9m4sxQynG/OidJ7oJ2nvx
K7GQTcUXQczDs5JVd9UQ79xuGEWlBGv0ZnD2x5ntsNZqZGkKguKQ4VJkV6Hbdd+7LCsBTZMQM7fb
CcpEkOvhC3rVYe3VEtQhHwdZMWzNXbZoQboD2icJjWvd9ojFInuqSt9Fq9cIPeOAHWFRGG5gVOsK
ktZNProuiBryHahNDArPBehc7UfT956q1hy+hoh4J5oicIoyzKLH5YFHFgZFL+NhDtDrBYuLIdcY
mR0rVv03qiiG57ZCxbzlFDPPhMJXqwGxmzVZA3yhTn+rzbJ8NRykrSi3uu4G35aRbHTFgG0qLO85
MrVzUQ5rmiT3zS9GDQtqJZBJHqdm0HdDFEOLB0b/sSRI+etYjMsLL5ydzHntPT4prw7aQ93b9YVx
J906X3P1Lnr2bF1i8nwZQF/zIoPQXyHiqfc5+Sk3dkn8N4ILhARRvdBvAgOgUIyMbW/D4GW9TniL
S0cO/1ufar8ztzCs2LjHOrnvx9RYwcwZGBY0MzF80CijdUq184bdIjvpyddXXFB9Fq2A6Bp7QVuw
jRfbH6IEDNBdvclNa9gQUyUOvlGmz7KryW4ZjeZsGXVxbxh+SW814uINg5jtfj2tDQVHMQlzc0tI
WXwQfQkBzAUXaRvENhA8ab6CGp5PoDKj29qp2CtnXKhtrf13lVfjDvVed8xrOzkwtH9sEJ9CtyPD
KuuT2zwfNQuSVj5JVt87onjct9TCdJ2aLcnPRLvtxH9Sdx7LkStpln4ilDkcgMOxmUXoCDKCWuUG
xmSS0IBDi6fvL25VjVWX9ahNm83mWl7LpAoi3H9xzneYTDh+074JYT6KGJMskjCayHqgkx/wXIMv
xeLjU0Q8FdN4QJtwb6jg+tg7KbOL/AWHKfunFbhfkCu96SGeXsmCQsoMxWsbJc+8D/wz20z1GGSM
YA6im9JTDg7wvfWFRqKQVhnpy7ajYYQqgIxmugYZAUuZnyRbpQNVC6QdXj4IQV0XrmBjJMcicJhE
FpVyX0uc8xevQNZrNzXj07lAdhL6Y/IDf9jsGvaeHTFHYftb5EV0fVPq4NknYnKddsRArCIlmpHN
jZrvaSriB7dm8OGnIa4SCdXk3lCtYKnuouRxApZo1uMcF1snUMOHSVJzSRKAzTOq3At7oARAo4M4
JnbzesMC3n4MZO0fUC47AThBb3jWV7lqX/gocxDE/A7ypHieO1k1B3TR7m+e7+QnVvjwGS7ZeODL
WcafdpgT61RPGgldGPv+XerWoJ1FIT0GTYVT7zLoAvuR6ThgUPCqe9Nn5R2lu/M8FDQeYePJp6xo
ndvGQswDbKpU93HCLn4jVU1cRQNLc9+LPrpbxtRmBBYpZhVJdwsLrvhKeYT5rYaOfG2rtrvNs9YB
4b3UB01gzg1trUazWzAdyZu5LFa+E4obFRq4GjX1rWcP+NJ0hm4Zxxcugsay7WckSUzefZVbW96/
/gWiTPGgm0g8umymEBPTFMQnBMr+C/p04cCgn5uvcakYRxfiaoQ3aIkbr2Zfp09pPVO1arx8sCNg
ZWxDq8ropUYgP1lCHKfDFuYwBuVFIJokbNPyrA32KqbrQWcfJsicDyoFKuDxxt0yzE72Df9ZMa8o
n9oB1W0H3QZ+f3A3AOk6Z1Ohv2B508BEYbazZbWc6qYbbiJVyIPfASHNljo7D4NHmFEZYsQoPP+G
HQK/QxnhCwlqDPlIj9ecRSVWqjldoBb24xbm+2+7BcuX21ZzcNxSvYFHRsjTv6UqZ/iUlZDCMrWN
axlvrDQb/mCq+E5b429VCy0qzm0q3spKsF7Vp8RCHe/1nsv4JLmTlssONlTWg22VPgSRqDxGVngS
UQMJEeqt2Ha5Nb/PpkzQYdpR8yBD14EAGllm27hys5T5MzkN067wBiZNsXnPWYIcCXRBk9Akv1Nr
GPOTdJldU/r22QajBLIa0S/Trgvd4dEe3PQMnsLsNF3EpZHyxtfer34yB7hPYBRblG/t1PbrYp7s
i67kre2yN1lV8LSWlWqCGDVaULFdh592I4k60KvWLPglJmYke4px/kiUbbGvnfTUkCCeAqyaiQVb
YsxIECk7NNxJBQ1jaPLPYs6Lk8pV/+Hkpg3WYTwzcZm7YV/Gdo13xgG1VYME2NPvaRSNrqZOQEOE
Ii3Kip2Ecr9B0OCslt5yvosuGpItV7yXbV2cbVdNXZSvzdgnwKpNyz2QyBZeKPg55m0LMYpfZdX2
d77qxrski5nVlAib/ZFLLAiQiwO6PFeVvuPHQuYXeQxKnVbUzjoMurFaU/ZPr2EY/wl43D8WT20o
e87s4ftd1tbpJwdi/ZgotElV5xXOupnaiR8K+aog4O8hHZLlw4pqsY38fCIeqAHPgcgI0NvYzWsn
aEa6nMz73cqMyCa+MHb1boIu6KhVQTIJsQOmealAuRwilSPY89sTPM3+3qRh9MoG2eyLZfR+HEwI
74hdzE6SPs+gMi+L5JB3dMljGXiG3WqDgMCUg8Dj4pb33AHjnpSj4aI9vZwgUrmvCUKa09Ra06mW
Oto4dS2OpvA6LiTfu12GsgLnKpMrqo7Xygu65UvWnjiARW03jrcg1yyYzGxg5e4z6ItLl73Mislm
5xFt4I3IGBj8y9bbwKoGoYunpmcny7hhbJjQMWP1Kh7FbFJbKVivchBvim4sNq6yNkrOD5ZTO6eq
QvqVmdk7JEVYfXqcZ2gpKCm8tqDn0qXYmS6puGHYaaaN1g+KuIjbCAbjrjAsacvRThFFhHJn8pJJ
MOhuL4EXFw39jZTzj223yFDITBFYBKir//R5u3UXD76YpNS6BFnl7sporG+Q0sV7C3SqaEdulaCx
h+cubLoXsHdAN5Jp2I32dBERcGF6fuDD2GA2TLTY/o8odbMrOX52TbBzOMriteNMH3zQcIspc/nN
JGPCySHAicVRifwuc954vVkhuqpHNmdMQkR9nEGUiYR1ICcsZn7s+w9m4C4PeyNYg4bZHXMJdgVA
5x9wyOrbQpTZLQipTLKzybx73qG4LCBmNrf0IcVDGUnvm/1ttHZh9N85k7QvXo96om9y7zuIw+Cs
GEOvsLqgp23q+sYTyh1XaV0mjOeK7syxmR/rJRs3be1/RTBjDn7J3jICkXfpXFt/uG4HSRWXUblC
OGCoi5zUnA0bDCr/xEmOVcEq4oqUmTk9gBRHy1TuaKX7A+JwdbQ8f35kH88YJWv6E5vskDVVUJ7g
8s2vaGrKu6mI39HghfciNNnHKHR9IH0q2cyZs4dJnW1J5a6Z1ih7i9UiAmFkV5fGT7npDHpSQ90E
/YXDuQ8gSqyApbwJWhleZl3c1T0HHvVj9c7c0kNIlWcnm+Haymta91bbwLVWS9TDrUU+Hz9EMkep
0qt+K80yfYUzZADFxm0VahKtSegljAKx7u0E6/am8hE+dkP0pq96BlkosekpiJomOi6A4AoWRwhr
2cFBnL7nRp0EOvGi2gi2RqgdrI0QM/YLEBcrbcavJBn754yZ3CltSJke0gGvnmfbMMP6fCvbTAAx
ysLDGOt1IBCMGPI6j37+ZxxE8CfSxjmmFZ+KEhbPwZg3X7NFBGY+qIhYoiTPdnKsiAsAub7VOAB2
IKt4+dzRvbM8Pe/BTDbAYMoSkGBlfgsemEuf2UysSc5a4drwV7Q+lBMYKQ4dkrsz+Kt4DbFqfgrD
pKVeSPPPzA4WfhSTb0khjL9oxuSRfFx7A3jWXQ1BV79Y1jI+ZsPiE2JVOvZH6VfE5fgB0sxEmIM3
zcgnkyA3AaEPBU1Pp+37Rhcdqt5202rcO+QABdlOA6bxsbZVCv1ajbbetPy+PD/I3mfgTjxZIwIQ
qwTXHfZn1A2IuLlSKoJ4UGVVhG7hsaHgZ6J0i1OTz888bxpITwyYPlGeilOmmCERN/Jdj9NhRDSk
e82nsYfkPuFKhAVWzodW+9Fudpv6ODhVd0RggYBUVIh8B7vZBkzjXy1PBrdkO4dfFjUTO7e+7Nfs
WGFZq8jdBsXgn8mtMbeqc4sPX4c9tZHnHUnFrPe9Y5HeyMjQ2rK2SMQBFfzU4GKxptsaFDVTalKJ
9jjumOSPVZ1Q6ld6Fzap/hIAjsgSbT2cqUCyfwXKUv7KQib/aiiRtgZR1aUbl/y9ntA9z3GYoNl1
pk9VxsSZellp3+f9DAXOLZeHyLKGU+Yt04PVtiMi/jFDJhz4chtm/nJcmFQ8BgXLoGgOk71qRvNu
uN+u1F3n6M9ucaUsN2fdSQHLvDNq23e2gEddVw+o2xWot2povlkKDs8WjG1/1Q5ue1ZepbaIPjE1
QYnWDLzJ3fVb+ZNkZXByiTuLSPRMnHuN1Gw95k6COe8K0RJtH2+M5fXnyV9IJAul3FnzXLyz2aVy
xct8j75XAYnNK+J5Bu+SNw0r0aVdZtL0SqBybiHb+8zvzB3FdXrNmyTTokklRw1JnsMjBhEYoXg/
8qNRhd5n9tI8AaZD8UgJVxwKlv2bgC7mlqAZeKB52b4oAQEM06SPBjSLXt1UJ/uwCR1oX8uQHseS
zB6vHZdTQXmGj2wZ34fFGZ4DqtCHXo7cJiSyvRZySk7BgHQN9Tt3UTguF7TeDC8xnkW3jZva57LF
nhzbV8fs1dsozIBrc6kXLENVqrzPAb2LucabiM9C2RnB00h+39wMGxV7dxi9K79zBWPeoOpvrKUl
rglV5Ih/2Fp2s5+ZM/e4+Yin0LwOPqHfi3FpDDRrkRlM2h00Ro3iNPNPQFCmld0P3gZ8f3Hx6pkS
K+1aENioB4Z32+9QLsCIuQvdifhMiNA+e6ZMfUAjtyga8K2grcxvyM6g6kxSH0lk79Zbvw5BP7cq
4lerP0GhcoKl1n5haEWGIT04P4e9liQwDFDSVKg5XbMRYBOGcGYPNmvGg92BQG0sJHBOLupTlbU9
0u+lU78tbN6baUkpl1CUQsLwrbromFnB/V2TIbLmp6a8tdT0lISkHybwnteenDBKTISw/jfPf6+D
5q+KHpHbrAM5+o/B83WU+p/+Z/vXWPWh/27mx++2z7t/qleu//L/9i//MZz9P412He86Tf1f63cO
n83870Pdv3/M3we6jG1ZrsIPQSjqKle7iGf+rt2BreAqRwmGuZqscVfwdf6h3XHE3xDTKBUo3/cd
lrSMYf+p3fH/xnRYAL2Vtgiuf/PPH/4fS9+/o1r/axoot8u/zXNtWwYOplq+imAa9xdQ618JRLaM
JUbKkngnS98RUc7btyD0h/sXHjsa+v6DUjE/lmRxZaugJi78+uSgoKmHQzPI4AjbscMeyOe47oGD
16rXzruE5XZZFuG+JF7YngEQO8BEnPQ3Lk/nQpbxdCz570HRcQtEKlx0V+i8+yebFoknue67iwIc
9kx0BTmjiVWUP4RpyHOjVf4sGR2zQRLyBMravsfulW16uvZNF6viGBmNFNKE6WuhPeKkLB2+YjpJ
z1j5d8ncCeaOrPlILAq2eN70Kk07sYFWHXGhaLl2sCkeQRLQCkQ48VYlMYWXAGrbPmmJ8XanDEBh
3WdbR0/YubuGxJYp7S49pKNNwPRSU3Cu5oS1q+u65kx4mnWacuHucHGhP4BSvxtIu3gaOtFhB8EH
nPqqvNTSbY9RziHmwyR4zMu4O3L5k0SRcx9lvXcJqZ0v4KyGfY3Z7cMmAGK9WBCuI1+6qF/r7C7P
nebgZazsusbMSJK65ZOUJ6aIFMi7Kq/6DbIiRiXcLlt6DO/UQJ19QQ/7UzIYRKbVsQ9cU8uNHwwC
o1dKyPGdi7d9DtjlQ3RzOfhcvVBtQ1LD9DgTkZkcleivoEwnFtd0GDfhZkoBy+jFn36liDvcXYb0
9L7UJA1T+k43ASYr2HyjnjcuiWIJ3sgg2Mw0lCSmWA6uUosJXYXng2Evy8rix54n7xAOtqSArGzv
0JCxc0vUsrUNJ69+IkAu37g14bZkEf3MU1o+oLisTkzOnXOWRzSUVtm9sZuN4EME/RulcvJa0fnT
X1iPzPbMTTqM8seaUBwXIsV8lfZ1XwE1nacHKdM/MfYpz/PDs2kwRQ+TH97I3PE2/Vh6TOcB5djQ
q5w+Qy5N9Mww9ClmS/LCk6WdT4yt/TsSiCn6MoRnpU24gB8Nt0Mty8+G/d1hJlnuEDEKu21mkx25
E7egGsNDZbWkZDmLox7GQFd3YzfO4LUVHXYUex+x0yi9zZbBeiefNnmNTJ4dy2wcf8ERE5+gGCDc
xWjTqlbrm9Gp200SkLWnvIdksutHZ5gKJDw4YVKa9VdvcuJ9U/XOhxkM3UJ/Ha3hKiH0rWJDeXYL
J4k3/FNziVpUiysACdENU36i4fzG3OHkbe8TbcwbRaKi/SpEf0C2TsiAIA5ghzhoFQ5iZuJTsDGO
LDAN64zT4Y7913ToJmTCq1gUreRKtMdXVST+iZjnmbggqzqDFqlROqfyLkF4eDaQC7ZdjHq/HfzG
Xml6L3axxqgz/vBk2CLJsb/DrLG/NSTL71559VkyRUc7WJAXwm04QDwqUcxtyhaE3npUYnxJmris
MTpoARvB6zOfpbgdbBB5sbYOndS7YV6M+7gvB+8sS7/fVjmQ7R49VcnQqxPexiBh1OsyJaqjo+FP
dotv6QvtAjlqaBqdD1gaV8v2dFWFX7EkC9YaBn2bAbdzRwOrcHk1yxjfshOq3h3a92JNukrPzn0o
/xDzpCby1CL5y6V48dD8tfEHpbXjklSfYWqlW/bxHWAr8z+QQ9MnxcSxvthCMgmv7fG9FhLrAXgG
xkSjVc1HtEheue8Y1bNCCBLrN1IOiR/eM/47K4VCb4Nckx5jen12qvl6aI/hzME4EW/MsoSFRy+H
ud9rKWgoSxlYHyqecgnUYEJ8ieZ7ms5K+YU4QAU1pJ0JGIxjntbxdpo6Z9pG0mat31pj2uxZxxEK
NEqveiKagyXBiGvcQhLYsCpoFvwWfa9UfENWo+yeTCysG79Zih0aqq7Z+phqAOjUBbrAKDPp2pVZ
/wFTFyhukRBCATxkdBFftATwoElV5CG2Hgi8MGeyEzmOh0M0z2xAxbk62nTjBB07yfTTWKp8wzHR
ot9v53wtXW+MmDfV+WOS+eHbFS53BqL6QyBtQwps8OhOkyAjzItcfzXlldr1Al5P7/XTr1kPGGTg
Gahfbi9IUo+KbD4KFWH7THzERpE9+I8helB9HzHpYUvmFjbrS78Zd0FKrPq28UnnzPIAgwIaBDWu
cw7fF3LCpuswO3plYUH+Y5+7LYIucbU00Pt8Iw7oV04wTrikmMeSUj96ZysbWh/+wVWb3xW9d6S3
433f8EZ4N16uWISo7GYsfPCvBXX7tK5it6I9D8Nhzyjafulpas5Z4aFdyyyRJttSlek7wS18z36u
GeO6hF5uloUAglWLUOxU5Xn9plVauMcEdAepV35x9WIFLDCvTZJzm5X84thnohazRMs36A1R/qe2
Bvg9U50uFxynvGM6THfYd/L+hjPU/hQgmN+Y2OB7Ld2ZKQlW/WvD7YD04FMTGQZd7iPg4x/YHhAq
Q+A1gUaeZ33U2BVvcF+LF1ZTXHqIufACl8ErAyTyI02QP7gO3uTNOHkDGj2nOKOlQVNchbyyHLpw
6kKXLKKAnLfXYXBnFo2JU/2yssocA2m79GeOcZ7Ayehhxalo/SYZfV6ANogGwk1QWliyQk2pEPRg
QxPi0szeGgacg2l3HUGkydU7lZLo8N4VTf9UlaL89mNXF2/2GBIZ08yj/5g6aRztcOrzSl4FNuQr
Vtl9ENssgrrw6p1wI4JYw65gm5Wm8QPs6oTeUI/hphmTjZ0u+W9+V1PKtEObVzgR3AIDozTXtZfH
DB8aWXUMjhp8H9fcjMyU1YPlZxIcNKSZV4PtDtZR7/oMCxeIw4RYghzpkibob/1IonPLepidV15M
dycAJvN4+rJFapvF4XuoppxV4kS8TZLzqiKAMa99O6mHbkzQhoMfv05ny/beRqR9XliG4+/VbvvY
27l5HDXRIPBFhNwpZEi846OkOCbxrG7TQKDrcbnheDJQIB+s9GovrOyeqMohS7bpIjoqWhvdYUtM
zB0cVoTVkS7l52L71atVBwgWbNWKi2omXpEgz+pbISZeIeOa5GCTtgn1OXe+EODzbUVB2r0G9oSk
so3neOO7fvSFnj4/qLwPXkGSAnNfaovDr5OXbHHScz6jh9xYeDhY9aUwdR2XPB1aYaYWRSpmHyp5
GzCMmfTN5HYk7CzS70CNJHH7i3DOuFrR0Ts/TKuKb3YszskLrej3AnYMAxjas1uMH5eYge1xJqxr
/m/uB/+1Hfwf/z9x+RQFxP+uabz5BNvRfWb/pgX666P+0Tbqv13BmnQ+Cm/Hlb33L22jCFxPoMMR
GC+8qxvjH22jrf9GoEPAggx30l+d4/9sG237bxg97CDgb1z+oP6fmHz/3jUqD1yt9Ohe0R1pPEx0
lf/SNaoWe6rfBUAWWu8wl/OdCrMfLAO7AVKsFXYPeJR+aiyVf3+g+D3/1/2q9v/NauIqgLHAtbic
UCLxs8j//JUpd51FLWhLFakv36Hri1VPl8W+3BvQg0uxcLQm6JiclZ9YyyOUWU6QnLOHIPLW/Lge
k0qqzX7CzpBp/V7pubpJ2YWitU24WtmiehQWSAr1PQ3I1AI7G+Kd44USS6tT7Rc1+Ccr6tQuagOC
9UocCiv44pzaqrljI8hyz3G+UkHOOQGpu5T+e91Z8bDy6/JxJtpg1WFBVpYUN11MleROTfroTLYa
oJUMzsWuLKaakZ1dfBDxPtINoEmOTp+jQPP1wnlq91RsxQNozy11zS2HfHvODC/FFCw2PtlJzCiK
s4QPHmeigAhZH74cZbkvsLSmdt32dnQHmqu59crCY2M+I9pQCWpIgxdgLQFerZw8jV7BTgWPyhtY
IMGMglBQ4XiV/cOMwBENTxe/w69wqN4b19pBsXMqzk7mCKPVdj/hhDaVcLegiaAFdgFElrEleGJk
kBo1gcDIsrT8Eb2b2oTGiR/bqr4Sntw5I+VRRmnDvoT9IoK3mB2yGG9GzypvpQsvyUGbcJkSrCIi
WZJ4K4Hk3NdW5q+pL8Rt0k49aoSpvJ+iMeICYuBEaFRNihPFJ2EmxoTlvnL76XZIdbdD7VKur2Fg
uzTplptyGsxLXWq/X9empUP0Ha96lbCLNrKzNJHbGTkJ+14PQXUfSQfzbOxmRc1zAK92M+AIBo1j
AmTgBEAdmAElhkpJLK9FjraroRaJOsAKZFqyM8Nuece/G2sGiqX97Vm+x6a3H8otVU2AK2Ik/FUM
VuSt+wY0n2dbhO8yewbzWFbpsI8GUbGPF9LZu/FV3FxFxnv1Zsak2yWdVQg/sWSXN3Ws4dFak9xc
IY4/hhiVSVeuPHOGgNn9qkvJg5TV4j0CuvcN1MF88cokjy2T7Ds/86Db1XM+l1ucy/E7UgAECEkP
eEIiNKb6RF91r2TPV1lkDNs5zNhbzLnv/hqNy8oZDw4tizvAfkgGeNsbxjfzViaThNB9lRNVi/NY
okOpN6MtuwVXTy2K1XJNLahRzaJ+jUaDQM0OgFpV8RvO/lxvXd1U5yCnVmcqFKnXoUPB4ve9PW2x
aE6s17v2hf0IfYgk9uCzTtgyroxvZRvbbmgHVJ42IGvQGH9bbWI/xZ0pXgmADx/U5PjvZZ/LYQVZ
CEe8HB3xHIUpdQUFHqZjvLrFU6VqCFFzr9Ap1ZHBvZyqjHWQgyVsR43XpbzuuYX8YvLlCuu1Wrax
kCiq4gE7O0lnNoseGESzvwzDPoY5/0gYLDTFIBL5zYJUjLprDjlFMgLJxxWZl9bdbGZyOe2MdUk6
WwGVjyDDea3YWX0JQZLMRnlOcaCmoDKzrdSfOQmlf+zxGGDX7gsKGJPq9N4q8vhedr7XE+3hkZew
lPb4kNBLvvIrJcCG5QEhnJqVSOiq5inqnXjjsp3beo5XPCBmSRmttxiUjZrqd6fFiPIXeomNqat+
cZjzG9WmxL3a+jYeW8pUK1iz5cfEEE0wmwF4FBNiSwQNzrqb+E4t0536iN54xXcYWGt7KDkWhhDw
GJ3FMlzGTo2vuWgQ5SxunrYMFQLCWIUM5Ade/cFbE0PgEWGMjIa8x1kwAQxkf88+0bxohknFusUV
pLchuc3vI5G/f+poAWcKdpIjPREB/vMOB9GyNnkMtyvSzRwdGfdLgnwc7HaE6Yn4vhLoE7eEoiEq
YF8W79vcgcM0W8RjsEqzeXchbU0I5QSZxDSmmRChR/Sw21KWiB1KglRXY+sTB+7U7LdHs0QVM4Zr
C8CD0xA0SbpktHIr+FprfOfBpg4rqBRq9lr+CXlStEGN7q9Mr4IPQYgRpINZG6lDhiBN88sfLJve
rvFfSTwsTgOBxjdLKjiIRXutP+FuNegE+/mtgAjYryOdjBe3y3S5LTJO6oX4BjLWsriGJuu5/p+q
VOppyqQDw0BQ1Y9GZDAYer/5mfshfmiUY+J1QhrHlv3veNHFaO/4QWGrRFXxVuJIOEWZrpI1eUJQ
GVQeZVgzl5tCluTJ+n174/PW2zI3sT6XLoXkGBMb4ws2hQv65N9R6OUXN+zbcdsTL0cD71wdohKf
iziEEUkjTEx1+CkiCFOrXnXZfFsp1K90WEP8hixT8IsG/JgiIJlIAzE2P9uEsOj9Omd75vg191Mj
6b/FNH+AFbJvgUdOuPHwZn2QeAWfxW4XX8FhuFIoBlhcAn+gXQcAXa8DWGWJ5tfYex0MI2u4hFMo
74Xfet/wia21RnD84vFG+mLpGZJrLVSC5yzfS3JfzVpXRFzjAeyaP0syRGbt1S0uvYC8UGyJrZIP
Cb68J5AN/bEXMstv62HwP7w+jn8W+N8xHqOargkvOqj0Po2XBofWNEn3uEzugLc8CjXoQaM+uV2S
B2Xb8cSxZQp7WsmeNeOm6ozFsBxSin8nQq58uqXFnUgKLL10bTmNC50RY+9EM82bAF0Lop/0E0Rm
eKmG6m0oSL3FnD5t4tSGaVowZ9lRGGDW6jvLH27m2FWEPjrxuL5KA9W6CF0QfPFkGcwYOWrTcG62
PZQBhBNSf9Wyc25AwGrckD6yt3UIRelQW5a67V37o1Zh/ZJNjvtbZxKVty94zLYBvSQUQCZteIp7
v/vRykohQfc+Bhg38fSjcFQU7q5TzpnI5ShsN/GEU2pbOj1d7Dg616nicHXtCp0ilAblZFU3/eC6
b2NX80QxCCkphJi6rF3CUw9NLmCFMbDhuuSCt3/Qt5GACHEIikhTkp3NZnC6Q0rbyo2Yi2GLKiJC
kxlj0rtFtjifYKFav8Ok6RHIME0HCtposYbK1v1y6qG9DvYT61dkKVgioF/Sz2l0OAUCyU4WGI5l
PwFpcN1DNBhqE1r18YXQAcFlDGK0Pc6hg9qVRwD9VJamc3QG4eU8ijJf9C4f1ZivEuKMkOKSBXrs
lPT/FKEknh4H7tWltGlq9A9OZ6udN7jx2ziR7uThAW6gAMZQiooWDoeYG2YYSGLXQRliJeps62u2
I/MhPJabHuQT15KrFP7UKup0sXNJNoN5lEC5WhgNTiaSd33KMoeJXbwpHERnFj5lYHHI2AIPYeiM
svghNWSrIJfVO9k2OVro0OXKHcL7OfTAgfiE7e50U3wFi7QhQVbOD8BjwtUGFEKrBmfOvd83zW0K
5p/ZYpr7j4s9J9UW11v8ZM12cZb9yOvHm+J1ckeOq9xxlnKv23R+C13dPuOoiQVDfsQhiGyi1l7Z
eJ1/CIbtv9yYiOQVg8K4WFeIbrHv0t38OLolBHYhnvHZNXPFFdtK9zy29OCJtOJ0HUmeQqgt8OU2
aMLHn8QiRNwsdfE0LhwqiPBCc+VawKIhKPiqDQs7rBiHnsmURp80zScWR/j/GGbhDLraBUUWMxHw
XGJPucbKOr8UVPPFJmOBLI5ek4NDwe3wdIUEP1YMo7eL78AxQUaG6axu/O0o9QiWIkVc4tX9KBgv
KOuU5eHAfT8jbuQhVsFzFaIIWDkAezQRARlK66gZ8JZX9jUVIVpUbK0SU1MhWe7MS+u71YsNUGxn
EoFqtkchcDMtEwCfri3xkkZem7/NyMLbU0Fg8HfmQ0AiEiykKoIrQImIeRHWbjTK6lX0Tv48tkL/
kUVUHcYZgCIsXt6jJZ1xxWS3ST9TMunFjjbWu4O6NNuYM8sc5yhQnRs42pSHAUQfIveY4TvEzYUu
h4NrsxNyq6p+aOA5D+uu4DFkUL9QYPcWbU7rNuKedVht3zAn74bdzHYNKXvjMF/Pv0sMLD6DYs2q
sbFR3qyGApv6wVORjR5zxNUJNpIxfcea55QUWiALL3ng0KVnR5JqmvuWeFUwZRlKOc/1aPOGyaT7
RLriOOrIM2urSv8orBPwDSAZ3NAle6imyxtb40Qf6+pYSLmAZs9eruO4DcoCBVtlJBnURZdbEW4O
HlAydFd3LW+Au8QK9ZYMRrP2c1fQN1B+4BRGejH7XbYlYovGYknSDQFh/WoaRrHLEMbty9ouH0a3
K+5xS1ebzqZqBL07N1f57+zmtxVa562Fu28F4ZLigsXcnRN4eNyrHO9QZWObGUEJZOM9/lDxKkq0
LhywBDYXTftWhuRq48NTj4PS7CVMOu+8croD50kqnPR6dajcKTiGfugCUDQyQlZnBYINbY0e3s4w
bzeJXhDW5yUjsApAy9CM7roKg3DNRrL81q2/r7Vof8yV9hoNRMp2Qxl8VNagT34sWXPXCpMMF+ga
CQ7NWY7ErWOMD882YaC55TNm1v2CtcYnVtkQrD7ErXkucOCxEQvRYI6slZ7JNiLInBgCJGiWOfgq
Hl6MX2e/wl4siPfEbP0MvV+2vwAeFNj2RAJdsQzRWu+bNBs1JymMBfjPkTgmvcn/WHbX3M52TGU5
xAhKYd5d+cG2mbNxlw9Uk1mqgwdUCYSx2brud703DvQ4Aj77uk/siu23TaWwya53ptEMWkGqaQ4q
PTpjtqFGak/mr2On41v76JRLGMHUY8vaTLBsQ45/uRDyB0LR3cH0K6e1rFry641/RWQ5pa1+df4I
+NkjGG/jyiCbN5rF7DEYgik4FPXYRrDyYopoxvXqW0fEYidMcm7Qdo2XGVKjvxZIYXGz2gi0m8IF
Q+YSQPnAWABkeu84j/A1B9jIWnAkhlqNmyhcohnNKyYJiGw+YQQJiwicJnk5ILwbpLjtG2PQPA9U
T51mV76rLPgZDOf/g73zWJIcSZP0q+wLYAScXJ0AToLziAskMiMTHDAzwMCefj7P2p3uzurukt7z
HKpEikR6OBxuMPtV9dNw+F8uzo9f1py/MNU4kc3c7l97ajCkfaq/j0n+8QP/NyEZ/hd7EY+aEuqH
uD//ZqgJLzAc/jXMJ4dzJxnJ/5mM2rhwbDNgXGnhq7Fp3vqfyajt/hc/AbzGYZzqBJhq/hNHTehf
sAl/wyqg2aIoOZZluZ7nMor1fptQytGveWY1TiJSy32ismLFm5K3J1y5/W4sZ52MsnnPoYpt2DWF
70XQNMy0PA3Sir+5ScuSfJ13bvVa5nlxw37Rv7aiNkiPM4UOnC5slesL/8l/tdeJIAbBPsIqDPvL
DeHo9ljhqoQFN66v+P+7nyty9Gu+ktpHqbeHW8h+850ZXqIL5B62LqfLGJnMPs34eR44UckzJa3d
CbEWE2zUDseM9OO8s2zDeQXpaLtnAWjwDNPL4UsEO+ypKtKVDH3hGrTo8UJbzy3Hi1V39LfIxnB2
LuGnxjO8sw/Y/EMWAtGzNMKq2MLHLF7YJYJC8ZYpirWT8Wc7oMK2zCAN5lP1an9FWVrXEOaa7qT6
OWPb6Vc3q12Cji57XVyZTRm4W8WBgMxZ0ES8tqPuabutIqjpxXIfFZwtxiZor6EdVtDKK01GBf5c
o2+zYdE/rbowHmCgw6uoMSt+CguwHop5ioROZEfeAMjk9CnNsBFxGrgGGe58rO4xYy5Hf/K6GAso
hwwaPgDPTRVpSR10Vw4j8mMJymPdUfLqxA0eqYOtPXDNs/MTayfHUz/3LliH2lWH0qhIM3SRSZX6
PJh8urmOwNivYVN89LDKjovb0tcymAKztxU8ep0ZxITR1Ncy1ITzyj7ViUb8/S4qa3q32FCcLh0k
Z49K53s/XOznyW3VdUV/rLfNFzMwYg/wmLGfmThCCHTLjOQW7stf05cDgdzoVslW7CV224xQrEt1
79gGlJqU08kbBvMeV2dwdkpj2kOG9D5wOdVPTesNj67p5tOBKmATmLah8QPRjsaW35ujG/hU+a3w
TUISAY7Ma0+FzpUnA/vIwMZGlEs7jrb9ajebduKShqRFsEIaUXlfZHrCRspU8Cqd+sfGXNOPSLXV
yahc9x36gX8GtFwfkBdtLlNnRTccVDsyK0EbYk0fpUcjJVR89MqoZCjld+BDYlI6JL/CfnWOPSgO
wOk+8+piGdWDgYsbvma5N6fC2HlCfgjRpHQAdPB+h9F4kS7OERV1J3CsRhzoFBTK4pK8dTmrelGM
356slnJf07zYNxqUT9cBiQTikEPDCKevupHfCZPJm4b5mlQC73dPF55T7UHnsdsXPWA6d7ptJNNo
T7hbnnnjxrH9uCuY5N3SmcFdj59w9uOJcGcLiarn9OjOmL26fiVzzIZtQ3YCU4kvt5PpTCwI4IdJ
xA7NFVIMwz0Oa89t5LbXBrUu7FHRO2pYL/p+8FNszDyCFbNd08iZcxpz+MHxDDToEA7GhZuR5d8Z
FJvmjtXEpm3DXJmDET/J88TRXJxN4NXGDDlz4pfkhzz2k05GymR2Jm1cTd6gAHyFQfWF244tiVUa
McYAj9timBkHeG5ijq655yFPAQfwiC3bTTNp4IRdsh1p+hxwaZkujCE7Pg8PfgYRlgLP6UJ9rjNJ
WGTQUB3K9ZowkfkYlmr9wJCDWgRpaWT6ZHcwq9LqLmV2FptlV/wUBazcDbZeSPnrYC4x54V5X8Dt
mZlyB3zhnVG/C85aB3KpGEHGtSoOOMxlrAGPMrroA3yLvulvnCoqyFtm6o22JaiyalGM8gjTN6Ib
9rXbjhCsLPVm1Lo6BY0ErUOwIUh6TWSS69/fkVzXzNCEq79leG72jh0d1sw7w8Zergazqt+UnfXn
LJsPeq2MRy1G2IzYaB6WQma3iNUr+cKqScK2de5keyUInjfjuNwRPC92BALH5yhyCJIISuK3METl
ca2EccNEwxRnh7vpdhKq5rTMCo9rJrJO7lS/pxGpAubp1YssdHfNZa7um2p1Pzjm+9VOKnOm8aoe
09ss18tVPi7IdHa29rtSD85+Codo26P3XeeYTwENpRpKVaTPtBK523wdqakEcn5W7LwvQjsf3TpV
dVyvzfqYrgxp8ZJl1SvRXQfM2DzcNrnrnAI8AbCm65Vol1+WX7LK9dEaNR8S8fHikeoo7rLLawcY
2+4GxuLxxX5zsJmLfbemfEl8svBgpBuafpy2ZodeWzOajct09irosdez4wQXN/G4F0rGVslIBCFs
esDZcvEEGhnElDCsjiDLsiR1c7EtUuhYRqvX5wEd92p1GN9trEDaJ+GmElw+osgxM50v0NPgpCEv
fSMpKKs9vQDiebZonsV9EZntLuJIfjWLsLy2MSKRsGRt9fLmk+BSwW1cwaKEn3zrCE6NHNLSzNk0
U1R9TKynNDzlpmOQX8KwAXXCGo6TLNanjvG5vZlpMTmZvfJfelmNz3NpfSnOZGtSpEh2QVY7tyTR
sh+BHrK49S/i2oKVYLOAI3Y37hTNe59MJP2GwfQUsNR8pjAOWHRt5qRM2cyWyofSE88BA5cftMtX
jJq6y+id5IJoBus9L23bJ8ogndtBimkP5SaeKUciHeSVp5Wg9luUZt8odUFe88OzDKNy39jUgiCU
HTh9PnJ0Yv5edmS/ZXrDfFGSppTMe/W0HttSLOStFV+SA0437zy3pf+IxJBuDLj7dHdF1MflJZsO
D3zQN1E2IJcoq7EWWx1tUhuJBHVhb6Qyyh1jZHianj3dc77o2e8x4cJwGcWCZ8ozyZoaxgWx/xA8
2h1y2PxciZUwYsX4gJAOpYl9TYq/84yncA72s7swmUIeup8oZ7hRKJgbhlXlq7UsBJYIbjK9asUX
IPEqmaq+3Wdstw5z0EZvYJqW29Tyuy/qqeZ46kmLY/jyl0flFvKgy4GNid0fOCrmV3mnl5gGakn2
rF/Ps9X5PzFZWluRerfCpjOiMXjcU7ZgfUPmHzuKyENqzOexB6KzjKDn6oYGZXaS1fwzhStxteJQ
LMiCGf7N4isWkmnuvjWjsveIwuE5S40hmZqpuPMX9lFWlkZxMFhVTJcFKmQaXahbwNctdCZGz/NX
A0P8jlnRDbby4WCZot8tFrnpcGAqitutuiJRX6GzQF9zSzrHota9ReWqD6lgWcff68bCqRIzKK6W
If8WucuXsFAzs6yPEQaZl7pZETx0QsDGkcK0ICMaZ9ZEWphsGhOekCApVKAzpS225qRLthGRXNEn
hil2lsF4CE2mp+/INmFAnV4/J4EvIj77rnZ/ssnqdIIKZ73wkJLU0uNGDfALytPaSPZ+Kqyir1GD
jItX0j0fvTtOj1HtBdii9Xpt9sZ1ZZXeA5vJ5QRLPd84Zl9d9aqI2M1dQMkUfGDE7DKrZ86hPOcJ
HRTEYj9A6q2jdDcN5dnxhH/DioBjQ2bNlZ/Bgd400BDeBD9xZTcGDjH2meuNGkIm+cKUwTuaGgqD
stUV31dPs/calljJZbyvDIlPC5B7eO0yagBxiHZDzIod7i4klqd2s9XWjytKjdyLSWTvEEaaK6e/
6CJWg//U6dihIDUzYWez2hAihYR8V2E98Ld90zMa670J/F8l0d/2GUU2xNlSgXJT5daZEzqKKiQG
A+s7WwxX98eOjoGbEQJOvRt6ZrajH9yHmek6bMDQhrYU9DQATQrrW3axr/pRFbzrHPkkDCNDbwjP
VDTSZEivmGpTPdNVEsKlhgbe7mArWBIPxBQ+9YuiVkZVGNfmMEAIpNc3dqWXRFVU78gmKhwwOZEe
QCAqYdX6HIsB4IGtu10eunlSAykk1AttwM7ubOn9lNaYHdK2M45zmfbbqjEIQuUH1ytu1o5Y/uiL
ZocbY3g0wVeSJmW6hvqVgjNJHbyeVWJcjhhB0By4EOt2IjzZsTfkNzn5XvvTXLgkRWaAr7h4cis2
3ByRCTHWkbGLENGJj9fbKc+eBtqDUIyyZ+OSp+Q4OMWqHJjK2S26I5Zfu5e7hpCwUwxzzGHkm5Ei
WHjljvhquF1xDG8CM/sYOvucwTAhJqbs3aADf7dOklxTR6QhqJp1jxzIOM5PV5jJGNOddqSJh7Tz
rhgJ3AP07gjKqRi3xM6sEfBHucNXehguluvObW9XHVR3k9N0ex9XxTXfPTcReDh3PHqoPp4WJq6c
m5wTbfDZQyrCKqFBGEVYovpIU2PRdwsmR4ZonXht+opNqbGMyYzJ7x7dwELngOLsbI1IhxfjKuM0
H34eoNaa6xuqOkiA6hDPddzx4BpB+qItW7/1ZYvRmFYUDiwlzcTnuV8CYHP2ON7XJozSvZ+J6AWp
aP4cnCw9A5KeiDKgN7Oh8d5wN+hsPxhYkLbWxfZwMh2rePBFNpNORHY4iNmcNzw4zNeMCrBH/Ddi
2hjw2czEqOr+hC0MrPsY9oolbxSvrjs8OjimE3MIn4ahoklqJMnTFCI8zLX8XAV6C/Aifw/2Zcv8
NdpjEh5/2IvObXanZniDSBkeOGNhwGY+WL8z1fe3s73Qe9WpdPzgm0VBoyfQ2Zomx544+8m88Kj2
Co5wdh5lp3K1cfaHTAmIAFvkbmwlzlbGms8qZE4vmVfV7x1MsqQgcoTqHPTBc8jGxUX8gSV/6Q6r
jr9mSv9LK/ur6RtaLuOvfz1+e/3RD/9n8wNYWf0PQ7g/fu6PKVxk/hdx/NB0zQAUWOg6VJr/EWsL
IY6RKUOFjSzH5O9/8ycyhbMZ0JmRyZHXDoJLdfX/i7XhT6S22g4DMwhDMGf2fzKFY9D3DzM40NYs
SjguvIsPkuHeP7oEGc7QUwD3NGFSVsVw/FlFM7/YAc0KN0O7/HEn/Utb4i9U6t/P/Hg9lySdGwRc
EeJN5j++HlGh9JLZA9xa9VmS2VX5A6uuvB8tDg/zMk67hn0hPgT+LxS5ZQyjTZl7+mVFDtlOJD+f
qxG39+7vPra7PzNefzWT//572djjXMaQNsad32aRsCKYei3kfie7/hggiO6syQg3sD0O9uCeomjt
KN91VJwWNTL9whBGm6d//0v8ybHJtaEMxsZk7VtQ8n77HaoQXX6m4yURxUzZR9WnJ1ib3dO/f5V/
8om7rg1kJHAimMvR5b//nSM14CLjcSjDxOkQHarpNXSD4jAV9BkhJEx/cWH/yXvyHIqx+cQ92+VG
+sdXY0tkmTMCSsJY1o+pPWKYqYX9F6/yJ9Ye7Ha+EcD7OMFQI/nbXWWnlSUnLw0SznS8DayQbOj0
w9gU3//ji4fS41PizfsJff+3F0K454pebt+0IMaMJIlCDlymcto7p6xu/j9ejEcVpVoXF7P524vN
GgE16F2s645rbusQ6mg+2lTCrD6wk9L/C86xffksfvsOEKgAUA8k32ed+u2zKqzQXVWQIeUZbkUj
XxddTUFqPtRW7gMIyS9YU+nHaK72gRM2NdNmk37j9NoyWJ/lQ1mFKnHaZtw5lU8CAPgqbGEnrHeQ
Ude7wRaNIPLZRvKoSx6ETtOEbBDFilevmwC+iWG1dpr6DobOpX+vmkbd//tL+s++5xFJO47mJmvx
n+7HCzN4Ak8eJFmb28fSM8LjMnrmNhi9Z2NpYzA/1Dqq7CfMXrEnB2U/gXwK/+JS/7P7NWLldqmD
R0pxf7vSqmQ0Dd0pSupau8fZRbtgyLtBePS3//4N//mVIpMHj2PjPceF/vtnmou8n8g+hUnA9nE7
XwynqmuYj5v2/t+/koWn/U83EElik1Sc47pO8Md//7ulRTaWYwQ2WrAbjfa+4tDLWMKe74ALzQ8+
5cE7Ww5PGb6dPcOspdrh45Tb1G/ZmBF7mw5RL+pkCWCIbHrt+Y9QprxPb5ThYYJnRiOw1Mtj1A/u
1TCM3ZmTEvK5oolrIyxdznEdRtCncZaRnwz0EWhGeBB4p2Jm3ktiSDblSkl773iKc4fUzBA3Hq7e
NJkGGq6zxkqvdV56t/Di2eP1OXXf2TgDqw3C4jZFOvlkL9cc3TGCpVvT9blEHi0iowyOlRyCt8JZ
3VtQ28Vh7d1+a6S0uHjQjk8hLJtrq1yADzDFq3GPHXOvUJzgLBASsxZPDDrFm61b8clZDJ9Pjsd4
kzOQ2bbdhS1HHWXcAr45FOZQPhr0Qd+GZsOWew4EEVU1E7TF2yTfxDym12rM05c8WotkbGT4HWM0
tPDUdN4ro3xta8qmNhWj+nM5KE4tyrkJmpxyn+LguEZzaEfLEawAmf0AwQgB2MFLduaE2N+uI1ia
bJB+0ktVcZZDzsfcXZIFhBPerxS3nsau4PzEKrVcRWSVGcnQ3qoBjaY62GpOxEktp/EHWyauyeS0
V3ne0qZXa+tGDsz8Np5j66Ps3P7V6tvxxUN75zgFe8dnFGxGL2zblgEYaTQ8U4vjHjXJg+0kSQTh
UXYx+PnNvpNmiugGUCfdypVHPxxTfHKbsnaJdkO0L+i0ixTHGT5vux+5fCPHw88UtAn+fQgeG3PE
eOEKj+Awdv9zENnuu5NLk2IjDte3tOeYqPw0acEC/JVIZPGYWTndBb0C6H30wlRqqF8cIm+o/Gb5
XXoALui887jjI9oxGKyyEWKYN4k9xsP01PRqW5NL+Umx7EK4AjdOtjMHJ6XVwRb0XZQVU2EbB/1p
9Qe/Q+enXJa6LHMDOdxP7JUNDp5bu/nmE8uM8KxjxY5cJY8qagKwJ5U+jJC2rv2V8tBN6WbErDtj
VVt6R5td2KY3lZ5x2jgdsv7cWvy++UScY4M32y+2VN6jrBpGsV7Zk8IMaMkT1H91zmgCfKSfl+Np
scSzCPIn22S6CURooG4IcjPB2SyOJBXCoWc2fL4zGRJ/5v6o14pfNa+1HweMZ15GJ0QmW+QP0uty
X2jO8QpH7UeURj7278yRR8NSaoNB0d7S1EUflLV6U2KEvruTdcXVh4xzHeoWeZO632PeosaULnNm
py+aT1NlTHxxbsN8VOlX5axeis9jguhKJ8Ku5iN+TAOHru7CqPfTMkIdm3kKsxVV3xFCh3vazZdD
NBkNgBMd7pnOWHHIlBj7JdPXkQ3ivFruObWncj8HQGSULuEmiVNGZ9y572CDbwHJcVDoM2pOKVjJ
lpGyP0XexACOc1ZqiD4LRPVnzCFIHlnmYKBKFSE9nKIH2/S6Q94MBePegq9CaGSnAsrTzhdsjpkb
5edMjG9hqPpT2JnVlqfespm01hyh1/Z6oB4EK687rbsOkBlnR1VS7WLUhH912TGWZOMNYu6mdwgc
M4peH20ZECJHsvk2F6y4JqMPKCxWkUhJYWg/dhOIKVioIjMZVVVr9IzVf93PajF2LW79a2J9bxqS
R9L1zXxxOmJX8+/SunkwmRsem7zxj5NmcpxW5S5bcffXmqa9zvGnH+3UDmSjBSMRvmuG9TZHkoB9
3V9Pad7jmKd4fp7MhYjxYl3VA0F7XPh5DW2fmlyv7qa4c6NLK+rAgcLymSIoNT6kdDsXMVWd/YY6
A/TW1vg5k8RvpsB7YpO0JlrmEkweX2XfMhPL8r39NHXWNa0c96JQV07ZkqCwDIG13lYJXWyfVtcR
VOCdO0jXRYZFnYDXjJ8fv2yxuvvZnlCmEGZv5KTTh9ZMmz0kZ2pCQvfa7aBzRKFBba3jM5WeNPW9
sDIoAMYa7C/rHbF8slLAhaaNP0/+WxvAh2AWtcQQdCro62YGY91tDfh+3dKKZ/ZlUBnagv5B30kT
VTDEYsie3hQNPCgLLPtjzvt9h5U4ogHOteJqEGOYWc5lCeyn1l2wCyR90HtvUdW49zuuyKaP1uCu
RraiYY/F63XMSZvbhg1QRxKZ0sesXOYwpkeo3Q79+nOxi3ZDjQI+jEB/NtTMHfnjoBWGcx+jv6DU
Mi/eERR/YO3fmSw+N3wJJYU0CLy2E1Xv0FHkyaZ/eGPpdUVimOQOs3AeFwUYaBJ4fI0poVFrir+t
dl9Gu6BYOzLAAU2kVXnI3/kGY8h+TcsKXcdqg03qT9y5VV8DZXDlo+2bj0HRy0MnsBrAXDQPwI3K
04xig9dKI7WnJYYIpcEewNI2E7AUdpJ1JNBZUmBsqB7/oLBrpuiNfYfJrNi1Zt6+d6Hb76XrgXNd
yjNWRwMfeNT95IFEiLad6sPqm+NzZpl0HRazN/1QlKC7TObbZleqft2sa2SyZ/SW2DDC7hDWXXPE
ovuzQ409zVNqPUKwkbEylztE2uq0rJ6HCdXBH2tZxvgyVlX2E5VG7XM+m1sZLuYx8GQaG22kHlav
hlbepF8qkvrGag1qcik8OPnUh+KrLnV1mEdzTqayW7bwG2jxacx7ubrhFpHDjtdwnOM1xYW9ydys
PZUed0I42ya1SAjzs12ucTcX1RnRJqo3pOaLaTvD4N9qL+2+27Ndn9PWroa4Hbgi9CnVSYrH5+jm
HSjN3D8z+Hxb1Nxdz918Ax6g//Iaoa+kcIjcWfW85Wx4gzzW76O071H3fC9pTDkeG29Jqs54adMF
TgKmaQqs27Q90SVQ7nMBjjDTfvMMTHS4iYKpSzC9zAd81ad2adSzK3LoxXnImC8a1Zdsp5UnN5sC
xHCSGZ3Oph0iEC7kzs9uAtx+94Rw2m1vCpJnDToyWkTNWNvT492cq1exMCLsDE3hz1iDhp1o+Wbd
BuAp9rWe8Y3OyLcjMiIQupGI3wiFTATX9mpRWFEUxT0be48oOY2R+EppNKSByN40c/vSl0YRi4BI
XGV+b/3ioCcUS9hvIDHz3qbMPcj2oQUjMnRml3y5tyY1sAQdBRhAvABcCgy2jRBGeIo6qjVsNIED
RuFxNrBwoFnsOEJRi52JhK18tcc6kDFcLtMkHxlL4m5Bkmu874P00regARYh4NSa0+ITsVsPg5DP
y4Dhoh+X02Dol7C0x7v8UqA1qvcIHZjdpvE9LIgROtV1W/iPMGjpwWmsW0zBP7Lqh5pCwD5FobF3
Mov3aXZupDiRaKG0hfiOveptTTLmqlbGleIOwjgSVUk6OeH3bg7KOLObLU+pLdb/MXF82byuzhej
uDoOEfC21lQ221rSGam9xeAD7Isn3RX4Svr2Wa3hiy9L/pKftHR8zJ13lVv1u2t7w7lvXKIAtSrj
tqE3Bs8BZpOnKSzfUQYpSIF87fXtjeNX/O42KqEvRnI54/ILijNtbEOXO9zKOJulfWzbScaTXz+U
fKsuneQEHUwcVMvOoAZ7Y9jWZiDMspNlnh58Wq5vQel7hN2C/gfw+4ihmXeEhNGc0G39eAQslzRT
+q0CzAn8MHSfhksr2OWQz1eWnOj3fLVE3JCVytLGi4me1idgQaR10im/bKV8uXcdgq95HepdjxK8
C61IYX1rr+2Lr6dvZ/YqIiXy0ExuYmQcEfqpADrlGexheMOljb1+tnWKSfxCt+j4vDm3dti+g8fQ
z25dZ4JKY6uPsVnjfmCf3/rsPpsK2pWXsuaLjA29Ez3kq3NNM93rsLRYgVJ308587hkdNZsyqNUx
z1c4Tm77bA4ujqMR58pcirfSGrudFZTk1rpvgeG++uAStmjOarvAhXmmJflF2I6G0zo2LzPD0M3i
efUBbdk6uAD39oLs00bIvvwsRo06Rd0MS0pXngIUJ7Q+aeAogqKbBeqjhZSXkNXmnZolYcRyvPUs
BB40726/OrX+GSy5c1t0YGmIgtXxQjIxNqJ52C2Ved1yZolLzj+niU756UK79Gx1pwYOGJ4I5Vt+
0ddbmpsSRiyPkt6SOBVy643ZTcj28LaXht7PrB2YRFL/ukO5ZNM/c24uLCxUq2222PLnKjZ9Dsdh
q16dikJXJGQzxuhDuja9mD4mf36yITlCyqHSYVJ417OO7OTMmzoFKkDPm/lIbZgQB5um84TnrXkj
JG1mGfrlqZGHdlnLvQ/S+NpcZI1dXZfXFVjBF8qw/Jdw9n6QUbB3tt2S6oQQ9FqP9XCgLtd4FGJU
3ybu7Ttqf6lDKhxsyJQyJBCpUaKo5UYDoybe032zdxnj7II8p09BgrCh6UXyHnsLmYTsL4GiDF3f
JIeJWZEZ37Z2+oZofC70sW/IXBB3e18kW8WMidf3NMvJ8EoLELliKzRwRE6i0nOYVZfslTAZHXzZ
eruSmN8JvtvyrkFOcmDy9zVf39js0U0Ja+HcKb1pp5psvitMUmGrW4lTEOQjLCX/PmcQtR0bPvF1
iaIDZksrRjRDeywnnXQks67dWaljadI7Cokmjviic5Zq1LkDukg7rWJfiXh+HU2aDW5b51sPV+Nu
XNP8KHDXJ3omotfUg3fmdZa9Bs6drJ49HlJs8ZTpRCkzl07unILdPAewRyLozkfVltbWn4cvUnzT
m1VlH22w1teSOsjXuli/OI6rh2iS8GUyZWiAZLqPrQqHGPyZZ9v2XnnZ/tSq6Jj7muRvzna4BzKz
RQ/znu0ZED0flMpvbNNgNtQqaPyNNpkFNQZwOdKgZCxbbp+uE7GXdyl4SCAEr5RGWuCjOvE6ljym
0+rCzG31uJE52Hw0ZR+q2bi0z8KYIvyGufgkkuY8wLEzEZOls4csguPPXwuFmh59I/wTPTCPw2JC
2cYGNz7KKmGs7QCBigGTDq7wj6irtsNg5EdzdQQrzUhUpv5eGnRHGkbeYk8JW/IkVnFa8oVWTU91
uHisbtqW7fox9a55yPDVv+Wdwj1blooJh/8twPXL5iBatggEQNcaR9zWDkm4alyKK7z2eHEipzxy
+91Hri/gDLWZPMyZk19lVBdieOqKM9IpZdeEV8V6roENQ5/Tzni/lKb7NZYTtiljrRYsWIETbh1/
Dd6sdjYBu0/B7O1pVi9+dtxkAa65pRRXeTYswPEjEhm1aah0H+Lud3dupSCf+54mkjJx0luH9cm0
aVwQY83Tcalc6GPeY+lr1sxIVd8bSF9xGVrzjvxotqfQDOm+Fx4ovfZcDQDRG0ud8PoQ7aLNntvQ
qtfrVjURtL/Q4V0Ea683UMaIGQR198ILqeembru36rJ2Wh2Go3YAl9aK4MrDURBDPUS7B1fQvotO
OKfBa+z96gaQ0VzICQe06/EZnX19rNJRPhWV417DmTJx3pDcMVvSdYtRMmXvKY4+WCIidjMEhQZB
neKTGwCcbSFz8fylDiW8xO4pwcmCydgXAcCHjZuDcKMJLY1lkDFLX2SFCQEGryZkpwEB+bKvY3DT
4hOB2vYun0n1FLD+3OgmhObZesal1xvyguZSh1c8v/MqRgt+SMn9mFb1gE2/SaIxB5nO/HIjIjOj
1EXfuZnl7ZjkjJfINq7Z0bhh4A7zGbZ1P6YsvOgIseFNBBArAX4XIOql+2OrfXcbGXAbDNzb8Oup
dLj2QHZvKtm/BIAA8h2ddzRjNyRhfY5Sh2iEAalUOuwnGNloZYN+4EiZ8v1vyoSkjr+fpeC3gn5B
qo7dDRivvWFVGFHX6Wslx3eEH7FuunV6wflPsfUwJUxqrU0UpuZdb7f9nhprrBjaqLY1sJJDO7Q0
iOaVPDkhav/QgpMbx1NK8byx5W6BG8BUeM9UR18HfWl/mzsK4nZN2WBRdy4coEGZ5PRTUwxnN1A6
CQIPim+mSMH55RglerHFK+MPcY8DenjIcFy+hVFY4huGkF4zuoutUQW37OUmQNRZCAW0gwY+2j+G
/FKSt1rzrbdist2YUZ1+YwbLDp95uTi3vyy8LmueuRl7/AcxzSaUyuNxwgtRddFAX6prAmMwLQwA
VB/MyI6N15JF7B0RPfMs1bChf3mLPXodGeLC0VqPQ7QIyiAbE0k1JC9AkKHBt1uVz5U/pnsLU+RV
nxHqwaSA4pKSiF2otplreCB13vGn66l/8EBPJA2ehlvGIgF/dA8QOeuZ6HnBxSwd/TJOy1na9S1s
/H2TA5hE6aGAQbVYvd3xlugBniIIA5NDf2TbpluBQVuv6rkd5ugZmjcONAzjmGYwZTS7wFrfmnZ+
XftL6Hio7Dgfi53RX8LDYsi2kPOKU9YxE0LQAflZGC/9ZBSAvZldMnavtkW+FidBdBpDhRsPHacu
mXnlAV4Qh1mwyAxeoNEc2cFiWadoGXu6OfBUJEd6sbV7GIfarbpwJ9x+0hnI01yvG1QV46YjZNrF
ptEwx2GikT86gePB0NPd0S79bj8UuXj0R1p6MDf5Fn55/Fg1VAm2o/Rn2AMhxNa1WMDIyWM/kQdV
ZRwiFaeVbuekrjoZjk0F5gKGJq5womywPCuo74H/xvtaY7o9iMxJLPkvzjoCfODEUlOtl3UMbiji
+VpsyabXEEa0E1Fr0S8Wyguz4bJYVuNlhFw5qfPT9S+csSkMjQTbX83jjXnJqzdXwduw5MEVilR3
XWMReED4DI6+7TjPppdlAi7Gr4yt4YIJH+o+eh+XsGMjA2f2aPKEM7m3YbYw7Wdopz2aQjbl2LVy
Z1iu9cNtXeeZ8gKTJq1S/KwCgp2bIeqb21aa9OIoWdKCIoHiAqnzzGM6L/PBRBl5LKj+AYyXGz3P
nc7/WICA3XqirL/VwYrdv8yyWz137hs1JSOnYwo9P0svWk+icfnndoL3t6lBspggWhXBatF5j1EH
0WLbAdP87MlM/zd7Z7IkuXEu3Ve5pj1omIeFFjeRc2ZVZddcvYHV1JjHQCAAPP1/0OSVWk2J/LmX
yUwmE1mdXQkgEOGf+/G96vqhhOGWuBcsYqgRfiviizbbaLuJtjWhqD/qIui/1RVxWYZI0VMZl5Si
8uxvNME3T+VilR9cdpL7qUrnJ9L/yTOkyYVkTiPAiwkC8RUV2P5aCIyDQzNjIbBSfMliyTRYg7ep
uEWOjWbbvFJqnLmEPL+ZM+lhDd0mrHRswkL4ROYnMPuPGmjcgzXq01WnVPCSGWYe6h4hcn3yU6Kx
MiMrq/UNpsouAggBf2El6qJ98eHzHWf22myqZ/pfcjaAK/x/ItnGg3PPy6v6HCpZUz/b6TuGDZq1
cpwu3rDNw2KVa19T5J4aQAALMv8LeI+xGLpjzNP4OPA1s+y3G6tuygvjsp5TXoze5aQFm5LKLJu7
SSgQ6/lUEFSfHERI2xQYsntVHGw1+QeYEv0xtevmgxoXBoO10QOeo06pgGHup8W9CAgxrPu8rK9Y
MHyqkVOunAkmu95xTKZdbzBbbKp16WTlpqIrgX02LezvBlUMXxCs1UXXo/bOGbz602llcQUKMD/O
MnK/ARLzr6K+ac4xEAotNI3B+ubIvv7MzVzZmOpr+VJhPXnOug6wYmF5nbv205aC0knZJGenynL3
3KrBmsCrfS+cFjgmHmyAdnYk9Fut6+3HmAzbRxV3j0aAKloJdiTDBAUe41wMT8Jy2vwySzW9liJI
vLBDO5Xspyhn8ZDe573okfWcYBDldgFSomU1AxsMzW1m/ZglLViuBBQ/84YxSq+nsYcB4zB1ZY2I
yf1b0J1OScb7a52jV2zV3HLrlNVQAucEGbqjn4JBdONr+tXQ2vSmcEuY17r0EOy8ngodx/XiV4Kf
UU5SXTzb5PezdQk7/QDFor5NuFC4PH1hPwgGhNNGx7v7wdbIBvGYltN7FkPjD4ui8bJ94+H8DpkY
T7hllcoEYEzemaue4JobekHlfpX05Carhi0/hmhLPbj98mYLXLWLZw3VXquMAGfr9NZ19N4wOSZr
wtGa54Q9Er8BwwTDdEPKFPRFxx6Z43gv5OSKjy5WEZJlj//cnbCKGMbZ6ZEweRfYnbuzbNeGPIiC
bQKW6Bh4WPyDe4O0q1w1k21UmyZe2t0kiMN+Yycp0pkwsveIePjBg5dhhkXc68ba03WCTEXUvneT
B7BktGliHBjdTKc81wqc0r37PLdMHRhicHgru6jMQWPk1kdW9Ppp6uyKA+48GbtpKKudlZMVLGBb
bt2CIRC3ZHXA986gzGOYdnED5ExmkJK3iYjE+5w1EEYbU+ueMi8p12pgN0HT1TdrMIKTo9nBMcNt
dVGzRTsFv7Y4Tp3orqZJamtmtZzxp3yLa1ID0z8YO842dbLm1Nx8a/0Bc3tQZOkl8R285DX9hFCd
7pMS8nFo0my0z0rATVvm9glUG/uVbNl0q7mZ/a65SDtGpZ8n06g/pGNlD5aXkA2aVR0g/trtc8Db
/EwuxLgumlq7jTXzz4wYv7e8BLqNC4oXN8FR217sEz84FpJc9yjiaf3lTM/wlBPzxXPr5Kbom5T3
NlvVmwEc1INO8Cdb/bFhwv53dgksKExBTc/EePOTv2c2NVoyAVLuJrCeN4HbdPuhE0wRQHPuLEWs
M+JMxmBcz4YPRSiFmYOE/DDkxkpyZfNGOKHvl4idjZ6GRcWAqRpda6vYxi+pcuNCa5KFLFO69Jfx
Rp33nWvXR2UvsS6RXgsTUohy0AYtnFpFKOkuZ11hB8y7ngqdWubmrhxzGBS4g9a4kNOV7Ch215Vz
D/qFyZiajEubuu9ZVdshrJoezAwLflaD1iJis1ilRt/6k6/O/Dk67C49rcAdLYvcHsPgn0xsJbcS
X5/Nbh0PJecG/WITuKpDmU00w2FZUhPeDCtg7m5MS0+kIL4RFMAPuJlaDEy4qePACwlgVv5Klu4G
+OBw0GuRhPCXqQqVnHcLIrGplWX7KgOX98dXfzGS/uS2ojOWgZbt89/4cxbn3A+3Xsq7pBmCLtjp
XUNSogqGuQiXCOBp1vpbYxzc9cDLOaStKDkCuJSfTLzkoSOesVcIbo5BJZUpIIvQ3JH+iUHp97Y9
/nK2C7rSpMLT+dkkCFJFcw2XMhpqUFhDRysOznpUdX/yMcbv8Jhcx4Ag+PIIsLQbP13HhoGxLSJI
74w/J3rJTU/bK9VJyAiF+2ZygGeNzCmNBcKyjuTg3qZsQsc1wjhw5d4MborJz7HN8LA0IBpvYMrr
2OejWQNZpN83fS4e/+TC/fzdsF7rBql6rJP2vymCaAvo9Lh7qPwRJovCbEJp83TEwSzKmxW6v/0Y
5Dc1kNqXYkY9Y/6jhwkE5uNkT+4aM8P04WTBeP7+9/qvSftPTNpMQ7lJFyPxf/Zprz+LJP3Rof3P
H/pH9wgcJx5EF2z0b0AEvBf93//mub8giFiUH8FDYIbmg5f9DSJr+r/4uGh5OozvpSQmj7ioZZ/8
/W/8IxsbXBDoLoQD/sS/ZNL+XZe07vOGCABFuzhBqZP+6U2RVg60MdpXd8D2CZ60ChudXOomkqEf
aIxT90B1tNvKYlKNjSZpTpONw8vhzY/5QWVg2JBkX7u2Tg+QJuUGDoIDugXrjUEz3JY9uvNldPWR
ocqUQHFWzQX+c/GZue6bksJdqznQNi1hVYI7dn1pAhXdY3qp41VriCeLqPtr7ZNfJY/OYSzK8wuo
ptu8LoZTYUAlw8ygHq3M1elHRRmJk0AuVrgaLlvwPGoZs3+FMlzlLXlITVM7vUJzG00TT5loAJdM
7Z1eWskmWYxsVtMHt80IlVLKvr2zl2oLEbPnjxGtyb/3dBVGebvrIeo9mQAM98KMim9B1FTngT3w
m++CIPUn0b9JVJ77TJrlLosijKe2S5TJHkACgdQcNYPER2R8zbNkgpeK6KkTnzwr2NRYTWZJhZkg
cf3V+t7hUbCmppg9Bv2lNjxqQqOGSCFlVh3iDO0HTj9kDgOi3H/0tULQFrjUglj+3AxIiHBNf31N
/ndJ+JMlga1cwI7hP68HNx+pSP4FKf3bj/wGTvHoG4INzeZMJx7xIzjF4LnmP9g6lscQVOU/VwMT
brTjYEH3dHbwLCX/WA0MjzUEkjQ/Yyx7FucvgVM8lyXnX7cOuPfxabNS+Ti/Gez+tHUY3Na3636m
T7PG88hxl31ON3JmS7wuoeVAAAchUEsfHYb4jUny9Gy4VbGNirE9gbEz4Bfg3V4PVsqgC/sAAU6z
9ygHjZTX7XijdVejkTJDC2raUSHw+kZYpao7gvpqn+fUKXBz1sUhtSgiLvOs28tygGC5RM/aNq5u
Utuze9SsfgjWGKAhtzLAxVBY09SJEGx3XXUw/cI+pWNKoYBskAoiCvKuaLPIW5gjHRoJOHvtMxKy
I7oJX/ktDTroajr5OpLN6bGWFBcyGJ7rs+9Y7hMgM1gKmKhhCi6QZx46XDCAiC0Zw5Opskc8xC9q
1tOrtEvvEU5niovKgfoYt3sFNJucbLNNbin7WWiLdnGlp5m5o91XbNh1AfCdKCseJk1b8Ygfeq0r
mIJW8ybgq9uQ0UpCre2QfatE3XaViRMy8K/8eixOZtynYOTzDzNuHCCbdXob+U7GXpWGRccbpq8o
ve45cWbkMKgRiNz4pEDFZdj1j3mdgm4VusX2W0iwj3hlHf+k0ePdkJTRFqWrMAxYWiPOhVWZeP4D
GBX94k5ivA0GrAAHH+c7k7Ysbm9ya8QMwrZEvNZeotqDQts4uTEQkJVeq+im9ssaWCPHOxoXOqJn
J9UYhQUMHDP1SvOIH66w0ASY/kA6h5zJbX9b4Wk/wsymrKYpiKnqkY8hOJZlmm5dW1i4RhalKBDm
dTpo2VdtkOY2EqraVZlGjw2vCnxfkLsfml44GwdXGAO3crjpEYC4lGgeEwRw3+mBP3fDHUO1BGRE
aplP0lHuI8HTjgiB6owvSwLgxjXtoVw7HRWikkLWfRnYWMAUXounnnnVW+uk2RdkZ9CpWgLwgmjw
FJ8Vv9KwlYVRb5yp6DBfE3e9TUAj7nsv1/duHi9l0SV6SZQP9b5tvEU4LXpEtDti4DKEDrb1tOSR
RAOdH/k0XMue75j5c/YCJEJenBo50rGxFfpddQP18hqepgE+bJy/5G1hXWWcoLauRgq+M8oWXDNz
3V3hOD1P9TQmO9Vh4UNu0tCsG85tjOsD8ByowKOztjVdfVL5/tIzJTgDBaiuVBuMdH0pAHLZ7JFs
x6VCieVYH6tZQHkBHh/dZAKE+opDSXUCmNlFtIwaZIE7PfW+oKSJR4a6CbWaSeFdiQD0BoBUbGlG
xxZ75flYyZ2GLDBsPVPIA+4gN93ojJGnrzbV49ad8FvqaZ2q/iiWps84hCXiNsBUhgkDidFCUnvS
4mQcD0lGQRz46sFv4e3ZuJgskCrB98FrtnZAB3EpFlqRkh4tKTSepVYIfHl6SHzkFjQ7ij3MkTR+
UpMjh5O4yIC9I7NtSvSU4ZJtMfX0HFk8pelIK3PQaU7IYv8o20CdDXZR15rSq4eiczAIxCa9hxQ8
j/qH52UwRsaouOpMWFADzKPt0GdksHE3WDe1MU5vlYiMl6Ibi9Bb9iEjTxErbBNv/axv7lVqGoJ5
Ku3GI4nktv6Ih77+Mttu9AnCadrnnpw/OjVSW2jq/MFGlDIRLsgVjDvmvY64T1HW/RDLqh+HPc64
8Xai9nfYeALVbOu1/Ks4L5mELUZhtUkxA7j7yBwZQZZSlYiepdeYh1KC3N44ZqrYBObxzCbIhiBk
JbRjQM1Y1C9UZ5Qw06niIfRFkF+NTq3xeokBI6DqgImXZJLMJqp3U7BU2Qc1l7KIbwommefOh/Oo
2eM4rjQ7hljNiwdjrWiO0s1m2gIWFW8ax/Iqzjv14IBdOfff5b7ZNpuv8rsI2JF8L1agEShc82Rr
nWKcjzNj1UU5LL+riPl3RZF4y/SuA46eVkM+BW+gCbDKNRlY0BVedCCbEz6QYOd6s2WiSk5YEBDp
bA6LSV3cMo2DYFQWSGSnyLWSdO1KGQe8wbBH33i13tHlQynrIZsb+6Aa01ZX+DbV3nJgQxpCK0/1
VHAyj4iqrbRsHMOMKARCSdLfeqPEAl90+mvbz7c26riFxzmSd/qY21hiNaEha0MAGUKkWFRNc87d
1w42c7HOm9F96qQjg5DBPwjMvJ+HZCNbl0E0MR60cVDmfahPavqMqbx4cIxe3fVBzF69Hqb+zrX0
4ERXNNxRzbRvDdHaT5oISs4IlX2koAKdJqP1Xanpag4KvFLShVrkO/l5Zp5i9jyw32fyH2VRA6OR
1tIRZM6YK6/TpBRL03IAcL7FjTJtRccgYWcXtvWNY9Qkt/gIy+mLBUTjwUmsYfnTdf+UG6Ub7yj6
sR6ycXEsejrkzGPLDLTbMB/rb0BbA7/XBjN4aooAnlUFiRToFl3xe0czBmZAWsTcz03YrxGn7nJn
LXKQVJCc6C+8Ebjw+40/iOIFW7R+02VAGdCGpYvEizGEPURAAQA97vKlhXhwI01AI5B+Zyuk2ULc
idnWXn2fs12IschLNzKOWWh0Dvj437CQhCbp9Bt+6/YYJdhd9m6jKyozEik+RZHo1hr+fOxTOs1Q
bV9PPVJTJxE5Qx9dVYSJnrBgu7OhiTDrS3XljXozh3gZFji+YzQfBhSwPCT6Ux9F0uJ6slX77ut6
sW8QId4lmGkw22Pka2Fvas5CzAUZ0NTA0elq1OMXZmhUV6AfPiHKzRVDIiYug1E/+KolJ1LQlk2J
IiPwU0nZwSYrh0yuk7L60G3gJQ4I9ucZ582hI1PJgyVdeT3mDfx8WucALUFbZ03JwOkVrp+TT8pl
e8nSeeaRj3oOTwWtSh3NYq18SWWOQTZGBDK2MQAYqhJLQFE5zI54o/kU42m2Hz9QN5J8UmRqldRE
q6Le1LKmey6dK269MS5bTLIdDrfYlBz1WmEzKDAshi6RiWlzkDJ6HNquWrVW0u06l9BA0xbAXsuJ
hocp2bEh3eegc8Wqy7JqiyJDfkknSwNtlg5Ey1dYEcvK3ujCYwlMy1w8UaCESybux5D3PutJzl15
jH0r2vcxXc81J/F7GKXUifVRubYMe6Qsyy2wj3R6+xZ3pZ+Gc5JY72O5eIpo2svr+SWJ3M8hjUAr
QOTdi8gcoGdPENJX9gS4O5C1W5MnKCeG7Ey5d9OUmNNGw7/wbNi8jZ6SFs79ah4t52INrn+YgTV3
WB9oCdvHfUO2TQXSJEvNiPKtiZ2xDWcWiLWya0i5pCNAkbl10OxJw1AlwDvgMBIDvq2DVD1G/bio
u4WpdgKvpMTcdEKeS7RV23MY3mui9EdsSBXeKNrr1L0PnqeDdcxfGnxK+eYZbBLMNLedNRB97ZPi
E7qvfBMdAEW4+8IKpEMg060Giwleg4veqACjrhFTHUF2+ZJnVXenE7jAuetiDFopptpfXeD1WAga
rPZrNmjTi++PzbuMPZ4Or6/a4MSDx8YwxTTxGrhS3DtM8sCeW+alHA3xQFASk7XVcHYnDeVOvGfj
yaFEXAt2dNuMe+4elWzLRJcfNgVi6b6e0+AEmZZhj04bCDULGJADVlxgHOtM9NrK1M1kX5BEi2Ei
efEzao5Lm4eq6DmRBRewry1aTNiyGa+BL+TRAH9G1yvsduqVly3Y0MfsB8oZPlehM7FfsSck/x5M
4jxFLiGJljGhhtgY6cEuqezyk0UCOLNS3lXh65m1nsa22vCd6RSi++kYUu1BYndMqyhaG1H9CNcL
bBsppDBNoeoPjWUcDTo/Vr6VEyx2JBNtTOvrxMNXvE4XODiBisxKwhgg10NGJO4jpsaHi564+dtI
TvfcNdALqA/yxxJDS2e8WTJt1qOexBgBMXM0E+dGIIrNpjbHU4f5ftXOebYJrKS4sbK5utSeS4QL
EJUbBgKqxQoK+0ExfwqJNLWvQaF7IMFBJTKtnt/AcJQF08kFwx5U2Vtj1hhrxyK+k6WBDByV+l2q
Ys5/oA3b64HuGrUzjUrQ3OeZfR7yYNFwRuckiZS0604mj8VmLFXvk2faK59NQVXdTVS4L5ydGRim
Z/hhbTfWsGYG6p2AgBVlKEdSfSKxkv2IKz9Zd24xJwxrRfLhWlCn/RoUdOt4JelUa4bBWVbksfpA
XlwDP2bBBbgPnAEoSVS259ji12BnZORsXbAW94oX7gT74N5U2tHlgkYcv168jNV2DOz4rq3nhx/k
j8uvIe//gX99qdOqF3//26Kz//r/Hj7QONExeL+y99UtbBTLaOVfFYXGcRgplLAPW7+xePd7jGvH
2tVOHSSveQUcqfr440+k5eunTwQ6AWjBxUkTeO4ipPw4/vAtLiUy3rzLOyP70qi5v7YT11jPleEd
QepDiKjGZP3HH/r7cZ+nMzLy8GtxvQ1rGSv9MHMxoTXPkZcTYUni4sy+pr9A9seKQ135PdYMSevx
5B6EUu3n90/+rxT3J1Lcb0L7H6pxYfJafaTxa5f8G4men/xNokeIJyXNVolqNg5jS5T9HxI9TyFD
JArWEP4o+v4/hd7Sf/EC5krorugkvwp5vyn0/CPGWwY3AqVsSHOMnv5CPbjx852lc08FJES4m5H5
bHOR7H64s2Ti4gctMzCIqmsfyrb2nluaN658E1MLzQ3d+NJr+hugiu7T76zqK6o6ivKQJHRrCFVv
vKGmiBXu+nNHQOE4lE28NjC9fBDKkk//vRn/v2japutyc/xnXfj+tUyL/7l+/ZA/3omMmJcf+00b
1n8Bmc0SAiWGZeQHnA+TIhZQM3A5UDEy/fE+NKxfwExybyxDQw/4Cortb/eh/wt3DcgZ18ZY5wAP
+Uv34c/zVKwMCwYFeAyfxq7jp9uway1fuqPbbdK4uRhRSQmW1n7FfRqHHW50rc+PthhnJCDMXz98
U//uFWL9LEtz8PBcXvh8J5bBb7Qs+T88AwxLSIN4CJpGoc37qEfk0XrmJh2xuhVss341F5lJ4xxx
aoljgdO+QURtIj6GZwWhOul5FFYBx4frwWFXRLGFQ05y2XI4qXVsu2BxcIrgykqFv5YdmMV9xIZ5
2mPnXUdd430ZAt3Jr5plx42+dG8li8EoNvkDvRnP5Dwq48aujUKnfkRcMeMiDpPmfVjj/dkSj22w
7BcCHII9a/eG3qI5NqU1f6HPyjzDDtXuPZQYcoZ1cKMsVA0PdhMChk61s6ZND1lKvRl1G8XKALvP
LM6VO3PSnVNAwn3noDcdZsCfVjh2ZOhXy4Y639tea57JYboCX2Uq1UEDu2yd2khrmx3m0WgXp2yN
Oo19MOV4k//VXyIlJN8b89YKKIoJxXdscq/xrWFa3cP4EeeeRMZe5W1SfimtePikJEh/qWwh4ApQ
DziF+lzxo4Gp1LOK4flRLabKu8oST7LVnM0QmUtRTn/yK/tExKvZUzQo8Kj46Q6N8qsr9eBKl/bo
rnFWLVtdIcloExRNT2wcx34/l+N4LTmrcrHy/DSwT9wV7B53ph8TP89avz5XbJYPSTGWe2tI1H1M
ReAuAPW7ptOHAJjwtc0sudwCM84rBFAKIauGPHDgleMu14KbcmrVOcjp1subrrmytJzAjOdUnF7Y
THmwNPcGnuRNwJNDB1MvjfOUKvCyHJYRODMVYZbUCi4/xeKUCKPvxB5nm0ojyj/QPL4GtCaeaB7x
n7w8168a3PLdCEvYN1prJZb7HCW+CFsMK1fW1AX3AwI/ES/ZrxX1CRtLH8XaKQOk/7hNqGyfmDl6
5kyNCg7L/M6PUVTXg+M6RLynQBPJOq9bwgJQqdTXzJeWsW2ItlIiI3WstbkYUp4WQwFutueZwjlL
oXZvkdrna7/yrLfKjnrqmiqGFh5Dj6UffLrDCuR9zqj8d54SwUPfCw6HUyK1r1lqjudUlvY95B40
VOK1rcd+LA+wUY68mdaEdSK1NTSNzHPgZFmoiF7GqzFHIDtwdFRvzTQSyByA0Z6zzuiMr5xrqLv2
nAlWHsUZPNdu9ibGrrioMoN0HEscnanpEO1pD3B4HfLM6tvcE48ou1Ft88qyvpEyaz5Spgr7CXLC
VQuL/jB3SFtG1KBnxK01XINHb066kzY81KPRP7jKDN6zyIoOuDHntQZKG6elUpxkROlw+m+hiaSG
EFezwbiMYxypN/AlJG+Vca3XMxCQeai2UgG1BtVlbBT4gVuqs/073OLGaxnP7oUAutxFScRXOPri
gUw4BPCBRs0eleIZiEz7SJmH9cDGwT4kAjxl00xUXjr5kJN4lrnaNUIwuMurYhSwjlOjey9Ss4pP
idXFMAiywrcfzDqtKQ/kJ59Jte+ibErAx1qut7cnXc54+5163nNQmO1Vn2bTBtVg65OLmVaBM5f+
OpMd5phYbysMAeOEaGhoAdhRPLav3GlEoCryjCxIXkBWXktZjRnzIN0mZAuyLXAZ8nTWohVLDxP8
uW+m8jhbkyG22CuNxTBv+oeo9Y2vtBYEF9nNw6HVaXcXltlF60wblEY+TqVE46OBx4ajdvSK6ZKA
UtQH6sTxm/xHVvXegeos0hptls9fDEQsERoW1UZRTDVllY3NNdhzYR4T4BSbQZteJrRGcz2RtdhV
Q6HdVdJqPttoGg6AaJIN9dhALGFYIrxNSKHtGpRu9czNT2FTOQ9jHIIoD6xdHvVoWFgoOapDpqEY
HkdrL+Cjt0w3mBsZL2Mz0G7UJ7mxSANAmV3Z9i9apQQ44ryxnwiM6c8tuYRQb2fzPZW9GVr2HKxB
CHRbmOriBph78CGsub7W2zHIdpbTE000XEJFYTEvKno8UsbIv5aeWtrf6jBuPOs+mtDEVsrmoV/V
dt/uiR7yF2DwmTMjTWYFzdZguLDCil0CfxV507BmYrtaYedIix1TKOLmUezIMsRON49b/3sra+nW
PuLF8t5hZ10/8urBcw/0nWLDeqTYNV8qXvOOslcuGS1kJKq2dl6MJO6JJuGgox8W/m0P8Wfg0F0k
lgbWpC6rS8vYliEXj0OzVM0aOaWzIpqShJm0Z91kw+Beo2J1cEbN6kzxkWI1ZQBbBq2i1FOmpNUB
2lchRBccwcFSeqthw8GJoi9duKA59eVBB6GAHmhu0BX9DwB+3LcSugDjxDwQ37pJ92/m7227ej+S
XfrewctMO3kmJWCvfb3uv9A0v7N6d7wkig5fiOTxo9HT61ubkxeSb0QraxIzWjHuwisM2OJMiDG5
AefBY2u6dAUzhR/eSerlPDNLlbBJlyLYjMTVZ7RFS8dVy0Ddn5Mzkvum6AZeyLIVO1uvqSn2zIRs
Pc3FA11u3iqx2/za/N5sTCP6tf297lh5Wno70iCxmmwswUk0beaSfuSB0QXS3EAODZGUPdk2XdqU
2cC+24PmrBVFy/nSuFwu3ct21vB5/OCSBS+9I0hnWppz1wxLXLBbVA5CHj4Q/ItKqC5bucKw6Dwz
l8rn2m3qU53TA81bTtHTxk3FPoiN0Ldy6YyexFIf7S9N0i7hGKCyFjr8SuHkp2w6IRe/MhHvVzgx
u0+6sKgIsv20f5f+UhxUYqtOVkNHn5A3mPoZLZGSoZbWSZK+JCIcllanEqsAgpM6wARolob6md1a
Xsrqzran9iSmnkDGUNgCWErs8D5sZCqfekeYT6olOOvF/kwlHVsVInwuWZUVBTU26I1Wd9/nJve+
2AzMHo15aalshzRfNF5Q173J7msD1aN+AAktsBgQJSJCMwXBpRXNfJ3r3bDvKo8SGy0K9rppZjdI
i/7zKHLackdDwn7IfXdsCLik+ClzUkhcPBbwJlzKdjENOXn3GeRmmmyH2SzR/1Q23Tm0+5CLEsxa
w4ocp7PXx7o7Sy1IBDz6uj4nWdl86yl5Y4nPMI0u18VmXSXzBOTFtVnE0kE54ty1qlA3VWlDa+li
jdQCZXfDjKytTXQNUPtUrTPmR4yUJ8zocKaClOkTG2Jn66A83w3Ah7SjpI9Z32SDaQ7HwG0Hf0tB
GJsOiLRHOXiFz7ZHH9kBuxGG+8nOyWZlAcRsTkUoLMp88hLdfeKhzoajYXfWCX/4uLDQs5wlPfce
piYaqtNIjK8F7wAWEGE+cCyiFkHHlrUZm9NcFUxmmKGM60ibPdQ+nW0UlXuVwHXOyWFA4nPxnHBN
gu6YTBFh5WLIHjsy/el5TnrUcqdX8aGo0XySrtU+dSOLjvmCg2dmp1WHaVQsxTVg+2dLUVbJKUHr
n7jazRUlkRmwmNLqD3SscwQRhXmabWo2Ayfqz4R4ijSEaEIShV99M/GXkOHo2uN1MzgFoYKE6kyc
HbQgE9pqnXv8CC0Ijz8+jxmLZvejpscpM0DW8BZjIxbGn73tlSl7WaR2vyFUURzqPn6DF3/XGs2z
FZR3THV5sXpJgL+OvpxsmL/88ef/bJNdPh4TlQ/lFbMUbqp/PQ0CRTPLXGn9povguWpzU5358ovT
H3/K9xPtz7/lYsy0DJ3PcYKfDp2TmAdTzbbcDHHPmXCQTRx6mqX5eztZ0hz50GBGMYMq+aAuQgMw
QFidFsShIM4+Ts5homDi7NKkcJsjel8tXxlOP93EAtBMz6a59FDkLk1Nkvdif7F0t46233+J/4qD
fyIOUkrG5frPcsz/wugpf1Rifv2BX4WYwP1FNywTLZBMiusFi4L8qx7oB78gxPFno6kwp/z+T/7P
suv9gi7hGCjO/PDiofuHEEO7GaKFgyBoYOMjom/8FUHwVxPeP29MbvtF13aWFrXAs/ksFKQf1ZA6
8ZROetHaRwlw+pU+aomxkUZkZTu9ZktKcfFcXHzaDxPKii2fxu546pctcQb2Pum9gRGlo3sdjJSe
SmiGlBQLlo6s96Mmo3SHlU7b+0E3bEw61j4n0nLwzSsvPdoOU6dVLH0idsGQHtwq3mS8Pi92Wplf
AmG4JPYmWoRBepxHM0gPIo7GK2nad75NfRLf4LTT8VOt69rsrzJBsom0XWYDswMyeiTDFnqNlOu5
U3Po0nG1Mnswi3Pn11uPSmcgAXKhbEraFtrgKoo14xoXXbyz5wQkSpqeJrPgaKKRZJp13Iq1Y300
BOFDNYj3qsz9Xd6kPvFEZ17JMZoOWcNObQ4CdcxTPflgvAoViTPIsTL6V2/kcdc9vdvCFqbAPOAz
/dT9pLPcuO7b8WOW0tnq41SwBdKuXeLwdTa/gcg/aLG17svoacRaQkXx2fayNR1nRyKiu5R9Pufn
Vnu3a19to9H6ILe2E/ZSH+dOeyZ7dWgq6z4O2IEtHr2NQ78bU38S1YT/norEGTe95z27mb4cin0G
KygCqgtTNiGbIG59SiC04WQowlqQh45lWU+7KbV3owZ3hjH4Je8aICbzuJBN4pLIamO/ceyhAIai
pC+US5o3k1yyZiS+vpasuRNbtSF+NyMyyEk28ifgENzBOrTfu05qMPVa/6YsYwCLozt96+BLraSd
Wu2qRhk85U2pzl2S3+hGk36zO/oFsP3R4B0D6qGsmDrbtOg/mlzCUvG1W6MNjjmWq9CIqW1ezVpn
3ZC1jvbEPC957QXsQedbP6m/5B7g/Vh5l7lM1YHpV3pKWxCWmD0j8xIMsEdSZ3ovHECu2KO/YtUY
roTnHjSzgIY/EE289TzpbLymzU6j7sP6cIk0ZnTeVKOFccKuplOfezeGZju3fSyEcfY8th8h9DWj
BUKo4RQrbbaM276kFzrUChVrG7KNNN5kA7/suiDFzrvZlQHhfokFfmPPTBVJy2Zobxo5xNuOGgzs
FVYphjXNyDBACnfW9VAOrc7uSR/JzAqPGeV6nhPwJR4Vod46KqL/x955LMeOpFn6VdpmPSgDHMph
1jOL0BFUQXlJbmCU0MrhkE8/H25lT+fNrMrqNpvlLGmZl8FQLs5/zneGjvYZzjwM00tUIFKgfXSJ
ebPQh84Kar2OBYZHTl5OUv8wMNUmCd9nqedNVkiX/KVZybXoZdlfuzH5vwO12Wq6AK+RDzsAOgz8
4acoeV8I9MNjhu5RfddZMgc8bhrwDWjjPMA5AdpixZmIOyQ1MpL7fkDV/DqiEqTax7ZHV0/lNkvP
gTA5j4YFquJnhXuXXmZLBv3Goqcnpr4vcF9xUk4/yoFvTIAP7qwiJadNChWSrj68ihyOxABUR/Tk
xdcenY4Fifs8wsyV5bxYPtEy1TsYGLF+QNPhG6IlX4VkJr6eAhRtafP4GsKFB5jEjOUo4U6s7OxV
aZHuuOOWcsvdoY2u46zk3XeQLvYRxF69BQrOEZiZ0cxsHCoURIqO2vCj1yidf1BG1CW7wM9ACIhC
ch5zemt+KwMf4Xjs4rugnKEdUrWOnFlDKrYKjKNljROUTvCRTrKmB+BSzSfPEOI185L4ijo4/TaU
Ffm4PB6bq65quxJs6pwei9Gb36RrrOkWJD3nETnQ/kOsx2eJrrFpywYjgwvta87i/NZOLZa9JPJ2
UVnqewYH1a7vW/kSCUg5K1s786tlzp+D14UbLqjlU2ioJf8POSFdLLu9vvD4vQBSCaC63MU4zBaX
GiSgvQ9w5nwN/aSKtReBZF3lnKRvJpVbWyMeAUnRrKEFaB1MeVtRlvlwwar91Gtn9Hde3Oh7LmS5
fYdg1oe73PclZbatd9GKxaEzKU2KxIUbOB+wN+K7NvMsvs99K/40vNxyVwP19vFGKid5UFid+teo
4gZPMn2kWBD6A7zZJqKAF0DBIRvG9xGynFx5fJaxx0ResMZCvTQQYjRmsNCftZ6SG8egcLG3x/FK
2t3tlEHVDmMvvZWe2eG8m8tHYzb9SyPIx5d2dOvb2jBR1PGeBg/tnE80magiP/dBVb2XXLoO8EuH
Y9gXvrEaOlm8echzt7jmkCWEDm5GTdHKSlupfI+E7EAhZWiKqnQTb6XsLszWobblt8zn5rKmcek7
jPsBOlJQ+YieRuOvW99YSt9tD0kEe2GafyfSQ72gZNG8zpBH7qrK8n4Ug0FpdZ8IfxfgVcovrbLB
XFVO8XZhNj5UETeHNdXP5ZfAhfvd+wZifiO6egPaLQDfQCqbWYRe5hzj3NwYVWJfRTmGxasc2eqB
/sumuCzrUWaHzKqoNowSo0ctN2P5DIwXVFDaBuM+xeUpTp6VOZ+VofpbgBLywazK/LJMNPXZSoc+
hlnLfZ07dpBk+pkYL6bo2esN81aMVoRANOXjFeVg/UYKH1PqENj45l3rIo6EPqK1Z/1PdOQGN4pp
sEZUimpChZdjPRuTI1ZGMLePY2wZ14QRQcGOUdvQSESgW10VRlJ1qzkqSoqg+yafVsoE7dGZ85Rv
4xxzV6tHPOezbbfurUr7/LloIz50Fb6+fsttOMSkHgZ+egoW28ZRhp1GQ6ZlXh244bD/QXvxytve
FcZ0QydPLG4NHHUTVomUCnMqfhAaW5uQ96aOeepYKvOIBhkjo4QzkRaSb6QCN7pMStLP674c+ltL
kEQ9OfXsmpc4tOdia9JsLQFJVXfgF+GwzKkxdXd0cbv1E1S+9QgQhhZmTFmUi5jbMuMrH8Tg+QbL
668yRuXQzJvgIRwL7zbl5BKtC1jzULya5GA4s33gvjiSCE/Egf2suMHtQiESfuJ978RMfBir5Rsj
befLNnTgxZStbVwkdsu7UENFBGXV9upjlIDPVoRuOT7Y5nU7DQkjm/AOd2K2Vm0SbrUH/RyCEhhi
q2suiEhhIyIuBf1pMMAs1V70AJI5jgDUsTvMpACO8wS/5FJVFT1EUOZpgCXTLnlb0SFsqB+4k89C
5OYNleP2VW7E9qMzYFXbg4YZwnVFaAIAgPaIotW4QI+GDO3HyephqVTTBPkymLrufrRJuB0toqOn
WMzRJ9sci2WoBpea+CG2owPFiXBzuH+81VYRYJU18/NM8I2h/rhv8ZHjiYEPqcrZvaxULWm/ci+a
GTAcuY8HzO9ktLFeXQyGO7+xYaT3kS/yzxpcw77JGguuI4OqI+XjIQowA8DPKMItVsFyAnMD/gz4
IBsUY1HkDSdRRHbM1nZ2je2bS8UdG8F+GDm2X7mxDvZtxcxjNYzjfJM5mKcaPVUfdTsB4TQyFCwr
ofK0MoVL1aa9VJ1ZeYEb+3eXs38wAf71xv/nG89iMvp4u4NQjuPI+p/QSjCfkRc6OvBGNCyLlrxQ
bqQP//2HYe7OxBzjvc+k+9eH6eeirMLQGI7+qDBjAoJJ1xSAonr99eP8aulYns7y/pL9tE1uhPz4
6+NYgSE0E8PuOHdl95YuO7ynZ24E0STB65E+TL7yfgb+6MD5lf/i0cWvlqy/PzzajU/OzOd2+8en
iY0tM2qFxuSopN7Fy0FASJRbZzkc9EOb38rGbnZZ5Uwv2VSNG/ypz70ZPMycLpyfxwy4D/ly8Cg9
zv3zeB59rLye3Yz1yTRxiBIH0fRKGZS/3LRKsVRVsHUwzcf4+N3g7wHlf9r98+cnxE3Y9Lmym7h1
oJb9+nrOthMT5OnqxafKCJry5wjMWJUM5hZPdsAeH9Ejd/zrN/HPD4ogQx7PIjDHzR93xS+fSUUX
rNMzCuBBo/nS9m3O0voF/vsp8afm7a8fbLnS/3rl58EWuxHaAmN/mpl+ebAosEUJDo5+0Jlhl6vE
J+iEHXqo/hfP6s/fNHuJEbrS9RE5bPcP2poACoXJOymPzGyFvnEsNFPO/pbbHf76Gf0M4P/hKYEo
4Ba5MApM1//DmxbRVJ66gKGPmnDyRdxxpCDlE0eXqB82NQrCFu0exBn3vDoe2ptsIB5wlpa7ZiOK
P7ufp7+a3r6NVl04H8af50P186z413/qn14TaqX4aKE5Wrws7lKz9fvVJyJjolUlk2MWx6Z/rGWn
z8yxuSz9tx8Hx5j796Qnhp0/vPZeE7dNFDGGZmzqdxvlQ1bfLJ3rf2+D+v+i4L8QBS3HtFlq/7kq
eKCg4SN+y//trN4+v9r49wLhb//4N8dg8Df0Z6Q82n6WArb/VAh9928LeIOYLuIhSezfxXht+2/C
dS0bKxMeL4H16/8qhFgGbb5vkDY9y4WMwX/6b1gGOcr/slz4jokFFXei6yxkAUs4fzBrCbhWNXRB
uceiXeK4bqcGpj43stqYmg9H22qbmnHwRFRD7j1jINmJrWPjD2l4FF4jPk01l4esb7mtsQp0BURI
p9Dpa64yf1fNHnxyEFHNR6PNehW0DcGzYYqujZBUqFwAZ1VX/rxqafVJHcO0H+PWv4MonAzb2Kyd
jxDAPFxlx2MqZRS7KeiuktTJL0CzUNQ0ePrYzNGRhKSzmkD57JI6uDG7pDnUQdQ9e1ETfGaG19mr
mBnMHv9St7NLiytFnubjZ5Q44Svo9+40Q2rcuGBm93NbxQc2Y1Qw0MT7dmy6TSTyq2BK5I2NhrKd
RFodqhiXSjN13mpoQKomXTufB0ZG2yDldkDKx5v2YV7SlzKHSf3YQ2j8SsDUXGnTwEgmu4e5NYMf
hJjk2fYbGH3CRSgVaPv2CvR4W68oslT+lnKJaV5NcJv3mMPHta5E9txSW0xSZNSnMhMf4Jr6qzBL
kktoZO0u8SW1LsxTj/bU+lQA0cjCZN5P3mN0yh+Q4eQF6R/nMpJt+F4zZsdGQwrru588fVVMsn+u
OJVf8YbzPF3UubAp15FrOtdUnLWwjaWLS6jK821oyu/RoR7W82IqUHKaeE9NthxLc/tjKAYCCzOg
7h3HxXDNB97hhTKYlhYipRCcDtBYduYzNTbsxh6hESzp1abuMuvKjuP2wA2h2Qx2wFOPhM9BS7ur
vnd7jAbgHUFHhU9SzQNdgVbxwAFZkwGAqKjn2H4Zpzo7dEISRnD84ibJSdZB1iJX5hF1WCkBH9sP
2+2Q+ctIBsciUfUvDHZhyLm5dq8tq0+PSJUr3nRMBNosLodqDj7d2okeR9Bz3WqwiyfwXPlJEqV5
GEqQgquRXpBL2UMiHmpT3LaNbZZUkxrOwq0gR+6orv5snfaGShxjbXVRTVI+FdcYWgpKNbzxOh5z
ePKe4FObACN7zKn9aTYjR7+dUfCaBamFTUaV3esMjvjCkLK+64rav5iTWu6mwVQre6RB3WlXICHV
vqbP6okUH9m1wu0x8UUXrprSDeateA+krXy05BRcky2cAW3S3b41w8GK4Rin0bWuzOhsz5az0bG9
FElbM1yPcoDQ19r0e9CwQBXDlFprn1vhh6SAO2AKaTQHw1XODiaApIBlQcpVH601nmQWpmsSwhuo
k8ZOVcNV0dv1QdIdvMaa+hDDLo+sUhxrSr5RxmLP2Pxurf4Hl4Q/uURZ9QQOaZOJiEXSQC4W1t/d
EkIitEPVshwA58Zf2GNfohW5Lkv4srKsL6l1EOsBXi/d7M/5mMP8qBqlrp3Zon81CsvuggQkikoR
d5syLvOLAKRHseaanl2iV5TPVUMhbusPib0lyekUW01mKoTaO2d3DM75Pmc/v9t2zI3qSC+hg+V/
WRcGmKoTIwgbl0bnGNnrXz913/n1jLKMgfCvL+cpajs5KJp/WPEnQzumzCJ6ZNyI6upi5ReZfW/I
8RV9IV1Z4F3Xrh81l77qfNyzvMc7SjVqPg2qpqrEiFxlbd2ZxCoBkRBVRixQ8TTvvzIgBw9xMU5H
vxkODl4MgsAk0EWnXmWrdxVT7j0zoJPIhVxnWfLRNGO15rNVnKmFU0fOtc0GgQYl14I4JZqicBCW
+mabqcw+lr2yPTqiTL3ldRTrkDT/pvf6ZE+Msjh3/hC8cmkvX6fe7JfSgvJdoOBfu9HUXOeRinfY
a4p9pQf/GQEpPHqFHZ6nIunv+NHfqblLYPPb8WnsKSUKAi2xuNDfMXT1vK+8ge5tOUzHiBoqNDlH
h7tIi+h+4oLZr4Y5wivWxsOaGsZ4lwHi2HOb93YZmyzpaSYU7EHd4uII1ZMWrrWJ7KB+Su00oDCq
dL49eLGbRONS7QARrsgbpxc13ntv3bXCfTK0K26CWRr3djuIA2XseH9pFau+mrQanyiV8Z5cvyrP
GALVWWZufzLnwjoQBowvw8ZUMN2dY6HkRvex3PiV0utGtqNe+Z1FO89A99Q4FNl1P5Rdg2+YXqXY
IY6VT9SBpFOj7juBiGMKII1xZYl33DrhQxU6VbAO88dYpwP3/Nkd6NNp5+K1IE53NdtCX2KXjPdA
McaLEvnqspCZvZNenuA4nhg7KdLIO0U1HVSeQsZrU/X1Ja6/8KZlAn7r+YNPGbuFydotqMd2Hbvc
KsUsA2BZdu5wCl15eLA2UDeQniO7Po1Ma2+p1hHHvAk5rvhHlN81Yu/NJJCCgQ7hRYGXHk1XY+tB
pJU+mhLbxJpyoXO7rFmRx+oVLuuYHVnxbTEbxrdcVjgwfBazLsSMQQk0e7qvKHd29/PPhbH7uUiy
Ujibblk51bKGShWzzuCsnFkIYroexLLeTsvKOy5rsBLOeCqHijW3Fs30XIa4WsQwsaJbVXPXU3x0
MZtW9wplwtxUKN6bzFBiV/zcGNJlj/CX3cLKLc3UYtlDGu5NxgGHLy2X+ucWZAZ1HK0CY9J09VmN
/zCZlXvT1rkT4rZlX4PsBHVeVlbm7gGZQAbu63rXLvtkp9J5k/7cQcs6ku9DnbpsFXymbfappL6A
twHHr9a0LFTQ/HGl0tizhNLY0hmv8sZOi6cYdbrfQZTw1WpueYv8n6cGPDrMDThJzMuRQv48XGRk
C9dl57tA6Tl3mBwfwyBu1l4Rw3kNcynpMOrGiyK3aEsLjPEYAl+jmawo9jVHn00vi/SYdp3QKwxe
zsbqAxxMYwWMNsiz7MqF/Hq0dcVwmaHmj7jynGuGvfIO+HdYrBTNi9B3VfDVzLU4j/ngfvQ53TlJ
OyWPdKToeyC6mKojyKRHHcWQKnEnEUY2neQGXNcgIRbG9rVn2BSeGaDMOdNNCeuG8BYJX7jnglER
5qS6uNZdzyygHnz1Pqr+2fTqekMD1xTT62q6uyKU1l6SJn/AQCa3KbeGozLqiI6W1OsZ/mLkWYFi
BCSSOcbZnSv76Hujc1+klXdGvXTXZFb5fBRJ9VDTFQS52lT50TaSVG+KBGlnFfeSyjOrBuUYjGl7
5VEhtPX6IaCdITHfx2DuPuyqrHmNKWADn8sXbTcMiMYrz4v8ZkW1ofgx+Ym7Z17FtxjdJzn5Xg0l
T0njFDT9cCigEpxS3/B+Kopc2Bsvuk0iw3yxRnme0Y8eYIbQEloZ+R7xMjlRB0N0Y4CTdBtPIntN
IXFQZGK6+NNUod8jt49e604vfBwHumKVhXv+l3cTIXjLX+RudVF6pCwDPvyGr3O2cjO5NWDorUqb
/iYGjZwCSfZ6zjnhadD8Vq5dj7qDiuYkhvRfpjBAeNMHxaCKA4CxqU2aZ3EONttFsXiu2sw59VPb
Xbk2VJTI8rsthTPYN+msO+KtzHgCJSgRyYF9q7gDoNx6p8B0vilofIeCwkhshCSxCsKqPPoKsM5s
DkujUtpEd/S0THtWHg7WQASe0hEwRFYVT5ZTi2cHj/6h7/L6x+C66Q8gv+or4/u+CVDPD72eX8vA
fLK9HM9dCmD06DrVFQHom5RKCQ794J27cfS2Gd4OcP953FYwU2jaWHdB5ZkXqnbqo/Q0+26YuafA
zu3DrOt0ayl3ekkMPqcmrIyLcTBwksVe+IF92tnjPEyHNUUEHOvnku6vYexmyC3OZ9fF4T5wGmPn
WRNJHFUkF/XECPeiK42KitZePAAPasd1Uo36q6ffKF3bWSsvy6ZktaF5Mb2nrdUjmowCuUqLrNj5
qVPvVWW7HI1rpsNG6FIgjvHO47diMs+T3lmFfq1OIilpfpUtz73PlzobSQ2aBV9e8kSnVZJStuhw
Hbkhnh8fSuXP2yHI230dziMXJ9teoWZPxzEIxD5xeXy6WvzngpNgsg0pTrkqgnLaubVd7Wyr81/j
JrH2ok8oJ5UGjUtFPvGtxRQM77Rkgk7YuD3iMn8JaAuYffN7CZlteyu03nRv+DdBE7I91g9t5pPs
FrFu70QECng/ELT4TG1YE3Ysnwpdcqju2NthQVoAdtWwp9i2JVthj3sT2skmGXPziYh3Q/MAPM9N
o3rFktTrTeQIppF+WIg1Wwmf75yJ/wPyxPzgMS2o15lJUgaB+pLKUThxFc/5TPeFuII8Dh8jjLwr
yg7FbTck2ts4NOSU+8APjHuXrfpsW+Xw7WTvYTsDzYQlshLRHHs3zJ+cgyL5tIqN8qqQ0O/Nxtuo
Ng99urPTvZd0DasIxWPu2Bqbwv2cPPAoO5i8GpvRlGMHJxy9qfvwUg/pfM2B8EILrAlm9yyz12q+
m4iBC0eD0CtF+p260XWWFSXzvNq89d2weeHzxeYFB/hmmP3oIo/L+hnS7hCtwBCA5DHYZ/dUKHcv
s9sOj/BI7ZfQzNwfXuo1a222zhFySnpiJ4gvvTw01tg1FzZuTmzFaDlUpNFRqzRZMdb3mYJ38W2S
1t7dZIbTqxtjhjZkVBzV7GBeSinA8EtcEwdaM/Ed1dofnzuWvHVdVpa9jE/iQ+S4BfntiR4sCybX
TFPTvejCeg9GZd4TaXB2qOzpwVlKOXAszEAKMGv3iTUeOEOapAngJDoMic3wDLatPjpNN+4ieqC3
mbDiR5Vw8usFWGoVdM1BOio4RHkOiq1KKMZIQgba/A000UWgPvpap89NP1FsSuyEQrOkuIuYCFJ4
RKfrDq4X+X6G9ntcuo+5MdUnxkMdeYeaAxmJ+l3nQ+vfQPt5gG7fkhqoq1PKmgHEccpr6O2VL9Y6
NwbcYm3GNzCjrpJvv6LCEn9MuuJPqajIKfgXvS5gHIRA6kHhU37sgCipo9I+xBkrRIhhZkNYauKr
klAxLCgk0CXICEtmKbW8FasZBo9hHQFymbosvABLFV6VVgkbN353EWbSbKmT4l/E4YUqwgxH+Whv
O4j7upBAWXDcbXN3nk4ofIAMVHDHvRxXPLD+TIAxpi82LK7iDDJbMfT+Bp1g3lK0SImKSHzu5jAs
LmLUZV6C0AJDUFlYx3rg7KItv+MQtrg3oDBLezLWjRFa9comOXIq4QN/irzKXqhSVTmjDRHeOUYf
XJUctM/cVegaSZgkmZOHsuR6rf2UGk6/xMbql8KDdSJA+V0w+0+5/9WQ0QdTHkyb7IbTq+aytMv2
QBZsXY/l2hypNwOhF8y72U+tPd8w+1FzXTtrI8WW0/vEPwu0jzjAgk3iYaXT7KIS7mlsDwAZqPor
gxfm5uTvYnknSoKJ5DbTJ8a1zrHJ8vzSJ18J5dxwj+GQniPYnd2/Gm/9o6swwG3YYj7wX9IZv8oA
Q1qKMHRsuTemiZYAJ/U+VNRjemvcEoJSAGVqbedjxCy1pDNEZVDDNnFcG7f5kE3vYJxqtc0dl/wW
xjucT4teiaaDBxIsYEeJXwy/h+aYReHEDO5WKzkiEE6VJ0+JC9JhBaoIR87PO/7/a9V+/1VdvxVf
7b8vv/ijoqEggbz/v3/9sf37z9FXtXnTb7/8sP0Zd76lCWi6+2rxAf6HEL38n//V//hvX/+V0PSi
WpiUnqJRE2wWgpHk72SP5fF++z3LE/pf/+Py7fMt+0WT/4e/4D/D1IIEPixpRBHC+3xKfsv0Q9PE
0k1+BMEEcZxR228WXtsnMY3G+ZtyL33+U1v9pO7a4m9LMhtZH8874zHcxf/xuvymTPGS/tN5JVDN
XwR6MCdAKplYLibl30tUDl6RzMo0SJfBL3Ydfzx5iHqIAg4qRdOvbMxhFz7WvH1n069salaMSsiY
+KOn0+uhhuC9InHponHSpvuEUtpdt4GcnuoUDCGrNELXTmUFhkkSDssylba34AVJFvtpQb+GTVoZ
C10dRYZa15xIti0bBj09KdDd956Fqz72VeVcoU3Yp3y0hrc+nMr3Os7cdqsI+uxJYaF3zi6BvjW5
RM88cMr2XinogrNrV8GIxG5qE28e0QgCmJXB/tlMsUONS22lzSmVXnKLAcXFlDSr5sH1u+K+kz7I
rawDvwVE0nsRU4Z+NFosiGOPfYc87ZznOzE1MalUNzZfILJl9oqTjUrWQab9u7FM6IF0U7v/SF1j
PAVp4ZxQYqM78oPltpGJuBdu2v0wQ8U1zYiLO2Qyb494FhycHDWoN8eSC6jnh5eEZrH3YVfcErgZ
NxyuDbnrO1WAmhJd/LGUZMQHYLtxsM2FR3cDoYT5ojY8+xsS03hvNtH8lQwFUfkwqpuXmZTSTbBI
qqCG0xBuqZNGj9xu8JVA39fnuA7Ma+IqI0n1EdvOqqO5e5/lSQQBPOqHR9/yjKcmSOKc3cI3H2Vn
kUMmLDNlW+rEzTMbsnhPraHZ0yXarC3ANIwAzKg9c1li/FPVEPq2BS2aF6md6cu0RLtbNbYqD37K
6ODoFA1GtMwq9StuVqx/rgNyLCrC8QEFf4DWxpaDW444+NoPO3CptaJ0DZTdUs8Ej32fNZi6btyg
I/WqJzb8NZ0iVIFORl4lV5zGxoR8E65Loj6lYe8K9vKvMqWyaBPn9Lqu4S/V85YhVG4hr3PTXWlX
1a9AU+NnU1BG5RXJWN4U7ojmzbcGmJGH6DMc3NLv9JoXlstP4hQJr1/f8XfaPNC4GIDjO9eKGxqK
Wy/CoGWH3xzZ/OmkchF+ZSH1NTJtOuujznuzWMXKs/q9XYQzH6nR1fjPlR1X554yo8suiDkiM5qV
R7yj7QdcO/rHVN2VGxMX4gfKXmtcWvjGyB51XfDqVPOcnimV9LqVM9K5mg5T8djoyPmc6HF5GaMM
L6IKuM1sOGqRsELF2aWmkTlrGkGGI/5Q2jXQBXySboZHG70omxxobZVpa90zFWOIZk71EsyUXxTe
eoI0d2BtpY/vedWP2r+leqA9oqy2/SqnvefeoNryPVBu+yNN8QY64zzvANLpalNQyEoxMmjUWwOO
/o9BubSIugN61YzDqM/xQ2xHyYl3lfRgxwoRaCzFVexsRU3qeGsUFWrEnPb1D4qmMi5jGRsqp2uu
aCnS4rHkziJgUNrzyuVTOaywJmH9jV1qnvrU97ZeW/UfwQxXGJMhhKQ1KrvGWZhPd14wx3JXhVUd
ciqbxn0TGe4e4K159GsMixjeO+tFBdn8qckGeFuhaTWCK2dcdUSkroIWdW4lKse/G4o6ue+Z6hDf
6z3raOIpP1AcoO4SOfQ3LYjOhQpbMrxgpPlcEb7Y9jMUL8ZJ4YPuWHIopI3mXZoN+ALdoE4AqWGc
Xc+OTF8hG1c3KbTPLaN92jMDKKQdeODPbrKxXJNaraw9jDK6CL1+4r3vsjoGkjlE9dIvmL1AehED
93PLpp91RF9jDdePvDsE8swpsm5ow6X8KdfNdDLccUDx4BYc7CuZVjRRGHjpcXcNqGx5Wr3De/Ue
tANsb9WYHYCtaGjSV7yZ9TO2bILkTaMYAIjOIZvneLOgsyJLs3KlfUVziKjNmhZoK83umL9xJNeT
zaITmQ7lnkZpCgqAJkZAPS//vPUTjb7i1VM/HkQ+MBBRWBrtm7qp1VU0E0tHPgmmbANFI7hWjZ/j
yI3i7xg+7aZuzeQBoABX8SBHEaLFiOhG2uDTo/ymYnw6WVxhI0IpB6c0wTAbVTOenJ7+UAhnYX7q
SFtDYe6BT63zSpOMpg263VhRi3VYhuN5qJljbIwJqkNP8BrHXNhtetiQDkZIyx1xxNnppa0s7oui
0vbBJCq878cbBU83WsVVC/ZDtf18OZF+3XZFUbpklh0zAxBSpO9+k5VbM7cvhnEhoaZ5x7+q+Atv
68pvf9i5HE6QDE2gkJMmjNlmJheCCvwBhiu/OvG1casfNKqitpC2POAf2GscxzjsYXblUgUX2oPQ
kGa0nFFiGeSn2B6IzdNJ1WSbpA3R8Fh2StYh19gr6w6d6pZKnGAlzX7+zNkN2KgT/ZDjLbqI5mpc
T0iSaweq2V1JJwbX+5y+mEjbJ0xzb74avM3cBbTJAyg5CN22j/bo2geGEj5f3TynYIm84FeTBGG/
BrscnDuccLssH7pxPfuyPlmhLrbelHSHMKBmbmUnwNI2Q5KS1LQbfVlGlUldd5hd5S4L+TaFdEch
3RhRDO9Iy+jI11qYoOPesMAHTqRK56TJFudXdSdwEJyQdO1LSevexRwkzkUXd7JZJXXXPgd8zhZQ
sPzwplCUK690mhunyNGGC9M/pFqX1tqpmRMLeKafAR+YTdha5W2TBuDl8jlxtkUWOQfT1fWjSTcK
IyTe/oq4zzOVvn6xGkQ2t6vEIxdNEbR/XWaB92ElXM+3imvG2lO6ftU4dcEGN/qhEW37MaLOnpHi
xquSsjy5ZvwVXbdu69N45sf7wTUpsjXyGhGfVl3/tZjtlPRTl4+PnsOtcOUyjv8K4ya+KULDviRV
wMAD4R7/MoZ7iw2UVNhL70w+LKhG3huOjajfmGH04iP9IPEm/fhqeLHxir1dUW+q0/GpDlJvH8sa
scokmRWMQ/bN36vOftRO78jG6KZzPQFpHROFyAm8RT8E00D9QdoObrqxo4TieM+dplsZKUl8CxgD
OOKFJFwWb4HwOGrUGMy5rbfhAEZAwRVei8aO9rxV4JKjhTRLyaa6TRgRNhxfqAJEp85ZqeApIvrW
XaxQo1Ojq/Ydo9fwWCttRhsZjF5OWWtsXbc1CAXhDz06W2uCEk36Ah7mqCT3V3pP5UWCVZsACu2Z
eoMwrqCoAktHKhUNoYBwGtTLoDHKblQSg8wDIRdeJZ6w6T/TXnzkExIQERKJfoswYojVQGj2LmO6
A2ZFdg7ScZF2B4EU/OQA574DG0qZhuI+dJfSprHpMbGtDWH6lAm58sYaO/MrsYior/gUlGLLvssI
hElQTmIZAYnJZEe9ZkK9IvAGJholzvq5TjaWwRXmLN2C+AQZY+fg54IC0QyRRLK9ldKG25vr/kok
LW24vAsIOyPJgb1naUlFsaiBoDLioDg1yJ1vmA9wbcrAsB6Z/E9viTTMTynzrjtUw8xOnimlOw6r
KYOGpsP9if0mrbd5q+N17OTRNz0eyZ2e6SCdgtpKdpwx0aOJ529nBpW3nSwBE/mKJapspbdjaMsH
BzCB2AaxJLJjdplkDtGGbwHRgzv6c4FvcOoNjDUtvm6+HWsP9SWMcuM774DsMN5Wx2DmiVNQ21Q4
50u0eSyVauWwL8NCHjuLuhGzerODhglQ2kfYXXpvXPHTeK7MvIbUWON6xkauKPPkU8VMumjic5hn
ztHOZHSTmQXEUSQXn5FhL5oZ1W0gEuzzK3GiJw5/k6Xs+onRj2w3TUBFSMWc8E7ZOaTKHErshtq2
Di+8MW/8buRNxlFxwJilt15oE7wITU6Aq4n4/SYqtd52s/l/yDuz5caRLNv+Sn1AIw2TO4DHS4Kk
RFLUGApFvMAUIQnzPOPrezkzqiqk6Iq0utb3oW+bpVkOliFAIOF+/Jy91+a7WMWpWAkCP5+jTGsO
6bTQ65qMZaEFaHhvs+2gtQq03JmujCTWHgZt4Ke4USsUeSjlSMaZ09yRZRTsS77T32eGpmTU20ZI
61LNJiyQBAdXDSxQxqQVshfGGLoGc2OoHaAtatYRNma9kecBSKFmIXYCFlXTmY94pYZoX81MuGl7
DxpVf6IOwJGYesU2PY9ZRAd03yEAO1h5mCnWiRPGQGPS/q60e+LF8vP4JjhPctRMx9EXwF/nQQ/c
NHHQ1fSHCi7YmAyEqFMJuuKd3HCSbze254VfTTVBms/DJC02Aj9UE6awLZ3b8Dx24nSQ7Ec1i1o0
DKezmk9NE5oBAg6/YGmPbkXc8F6aExL5QArULWrKZVdZeJBq8pWqGZiL5Q2xtpqMlalufq6bhTkT
4ySpKvTc2kbE84UrtBxquBYmVLNq4ibU7C2mLN2k54HcWGTM5gaLwzH4DmrX8/AuxDpxWZ5HekDu
S9w4VLyUcPJGqgGg/ecosNVuSjUeHCUzyFWohob1eX7IymteSjVUdNR4kVcv+BJJE5Qo1pOK5RGq
1Ko9TyezQs9PhRpZWhibbrDKMMesXZeZpiV1Bqpq0BmpkSdz7gnmdJEk101Wh7Mv9FzzodlC18nD
uUW/y/gU/238qVcjVQ9RyXfeXePGOA9c1ei18RKmsNKcI0L/Rtv4bKpRbWakySWUsuSKiKxuWulq
qJt3rFfxj0kvQ9+s6CO/V4Ng8h/yVaqGw2YlwbNBFj9oanScKtTZKtCYKfHES4nNzuo/N2x1EVer
sy3CGX6m3mX3ATbhhy7qNTK0+4oAC0TGclunELgiy8RLBCfFWKvKRaxtJyoejNxIttIekpvSNt8c
DoPsynXatpjUtA7+yoQYi+1zM6SpW9xlkz0+0h+PGMQsdelu+6HsXlJ7mtf/weGcNHLGlBfWLKho
YPpPvi4TZTKaI3G9sKX0TL8Tvf1f30SENKJ6e/9a1Ht4bZ4z5PZ/tiQVlPbHH/kh5XX+gGMH2dAA
yeJKRwXJ/WgU2mBBLcigaHJNVPGqHfijU2iYfzi6i7wXRJ7rgCWDJfqjU+j+YdpCR39mkDsHe+Tf
lPLKj6wNmKTA2WAHw7mQliVVt/snUZvXJ9oIyTzdMA9ga1DoD/DdYEAY6fbHgrMlW0VvQpGGF6Ir
ckgJsJ68P6BwDCQgi9ijgowUijdCEORIHoVelJfZGUjiuanrIAjsCsjpg3utnwEmg5RjfGxEXX63
F9Ef2jPspD+DT/oy7odtSO5svMa9KdNNp3mwptq4wm6a2Lr0ozwLX1Ba0qR0B3q0IKCSZuRrblFr
chqcCsxL8Fj0M5qlUJQWsejBYWnrpmdZ1eXnWvFcAkV2aSNtvEbAiFJtUHgmWejhfjBcjrCAm1tq
hKz39qZCxbSw1HDOahxpVgMJBMMeSlikb8YzX0Yq1Ixe8D5v0zOBpj7TaNIzmYYi2ylgC2BTvY6c
FvqZiDDnEICkqDbtmXAj8Wy2R/NMvjEDpjHr6kzEYTDIYRxVHaScWEFz6nEqj2avxYgX4rkhEEXx
dcoITeBa0lyGu6MQPOOCjA1dgiLzdN2UdXRvO0Rjo4eMkp5WlX5PGf1Vl/OZ8jOfiT82I/gnDgTJ
daqAQHwy9oPuJsMFruv5FJSzd2OeGUKxlzTTplVoIQpNNLxLkk/BToYN4JyGnuCa+c/0qCs4Uaow
RXB6rBi/jKIX0RxiHYWkSLE2JjLb9KJlg1PQI/fMPxrPLCRXz/We1dGpD8kZlhQRrwB+pubEysED
I5VNj3SmegonJJhcgYpZH+C99ar2ze3yQoR1fEtqTFeuBoNJDRlLavuJFCErhR95QoEYHbzQygj8
MSSx31EbroKF+Ggo/t7EIwgW79Im92f2axGbgY9gUMWDG/Jr7fQWbVmpWykpt14OVQqWmr0d0bqJ
i3nSKEHmnsGn30t7gcM99M4XaHYEC+gWabUtoZmpT/FcYsp2KzqKlIT9mzSWifbbIgihj2kKEBdC
12lYmW7dbwMiVJItgMTgNgcDtzKrOYU4OPGLrcbIawzideYqpofcNcc6k+lLH9uhfunmmr4uAtE3
vmSfL9Cf25GLxdPq8nvPi8FUOj3zzBUNDVMzacQ2yWO1eKeM8nFT9M0IBVWXHrxCsyb2ChNsNiPo
v9BbPXkszFHfATFQXRl7OZKVlB3maDC39WQGNRia0RkV+Lwzbo0mLh+bEanJAGLEoFzp156FNmRv
Eyx9H0bJhqBMGtN48dsF4SHfFLZNcaX3btzQACj0kQsgjyWoSYurb9g7l6PJIcdbp0wp+r2GgX5+
FLZLwlg9z4NO1QmIjtQbTD2E1DdDgmoKkmP8DU5pdDf2hfzGTlwjSgk70BojGoHlOk4zY14bvDL9
1hMVCrrRDSeNhrjXWe4lTcJ+ubZCiGBXGniFxw4GCsd4qxP9tp/smQA9EZm9Q+k8s8wrspWrKT09
IiCtrp+xyB44lSQbcn583Kj1SudNWleiZ5ovBL/t6j9E5SnUVo+UNZ+qm9YcOvqQVbo971j/3bO/
q/h7Q9fprXs/7TtPpv45CvwfNCFkh5WMzv715n58TonbexlfX6t3O/yff+7HDq/wOxZffYfETGiD
70aBFHw6Lj4mdD8g3n/f4Q12eCL3gC0zKsYRym38c4eHzIkDGhWmY9rML/+dWeAH1bpC1SNmcRzd
kJJ8e8OjlPh5gxfEokVgu7ERjPney/G8jW52DPPmKznK44oxoo9oUkVDAAV1QyXj1h+xJejHsh2e
gLl96avmRJCDMtkM/QV9pRui0FEnSCP2S7Yhv65ae92I7Klz6afqXvo0Et7uDbNq65lMskkqGSuS
6cfk+qdP47/Q5L83Ip1/OfDolC9gtLCH2x9+uYSzVLfMIDamPPExEW7T4K1oqhtd/lXq8ccr2XyS
QrrYnvjLtj/SuphmGs6AsByab7mKgWolhXacGWUY4M5//0tZykjwT+siAntbMnpWf7MEf1Mj5J8/
slky1eM4ofmFHL47AcwFJy8+dzOSk8YzgDuUDEblkPoInyrfGfp2rXNyWKG/jwiiH8EX9+CXY+cL
/9dDUeRXmgAGDLH3KdTGQymdZzPybdY0rEvlt2bK5zW9Z6AERc1BIyRNDSPVNrD0PUL49tLiZLXu
hnTa2HDtfBiOz3JYvtR1/NUiz2qVpbr48yDxL0fYhvrkPjwDDtu6oMAVFKgfeeABHd9htjTPL113
FyELMvIJF3/UbasSJWD5VOXyWaMnYjKtJIkxXhGa94Kt/vX3H8YvmDZpA9SyTNzpELlcF7jW+w+D
YLcwDxkuZR1VjlHX4A805wnyMShaI/ue9enBJrsLo9AB7vNDKebbISBtzQLNTBCkeWv1zb2SX06i
3tmh87wk4dd8NrZLJu7+4mZ/qeaRHbAIcYZGaaBI7u9vtkhc5ILdFG10fUGQg8LH0ccHe9Dva01e
VV380PYkgXnyYpnkLq71R8gpYH1sjG5kVjQLzghM2g7CnPWCVTyS2JOqxv4LDc0vn65DbIYgkhjO
GZQ9Vrr390lV5sg4djQwRNl9xVh0yxx7RF0/XY/qQEBbnA2ahHBbdjZtwOXrUC/3c95sesqz3z80
9Ux+/qZ9uBdXPdOfTkCIpo0sc7LAD3DITxWZRZ5BacGUzDV37V9e7rwmfbweeEGcRHxSjvnRSgMU
PXVJCfF8q6P8xcdFA61rfNgjfCvseyPMzK0756U/lFq0rnMnvpHRfMkh66szo2NLEtxnIXF4qMuK
p4D+QQiHLE/ahyXO0gPOp2wNHWnChRDfElXU05Qk2M1ajm7X2heJDKZVBYxl3QzmajZLINFhf+AE
ixS0EMC67PqY1Vq4DUgpWlVe2150rg6eWdCHFDAiV2YTWpvOWm5+/0G8X2IRq/ClkCbKGfYqw8GJ
+f6DYNaXtWXHB7Es9gYq5TapTlPi4nu/+v2FzF9fE+bHOGJhPHIhSx2vf/7IxcL4n1o42lgJTfEh
fS0EETa2C0FuUeZwr40+I5O4t+vlsuvnO2s2vwRu3mITDL42jLAK0b7Q1V8VenrBeP8Bn9bVVGa7
39/nWa7z/qvy/j4/HM51kC4hPfMUjbA8zsa4Rc+brPUkfyLxWV85+jD4SGshtmtRu8qm4qqZaC+7
Vf0UApvAarIAjbNbbTOBibuwkni4IqEo9xMiTRE0uPD5a2nvF9mkjz3pWuuq7k4IMUiTZqLFIQvt
iGZWOGmBy6ylPsw+8/8MY6cN0macCWaoAbpj4u13hV1+nrrkOYiUe7ca5680nx7NxWWoR+XwlldD
tp6IddsGfR0eClkuW5hRj79/Zr9+iah2hIo9Z5uGH/rhbU47j3LDKjw/FAEmxJRFcFjHlrMLKnP7
+0t9QAyoL+y55nAI0sOMTRfl/ddoSvS6bxEk0cldrH3fL59xUlqHisiFRzxjwLRqYGLFfNWGb6GD
CLK0EFGaHhvs2IGmX2ZD8qGI5sbw5r+4OXXtD18dZGm8tVjEeZs+ln1ZMhi5wDRJFni2n8OtI7TD
Un/6iyfwsVJRVnNgkcyOuAYdqQ9PoDHTsB9kBqQRD5I7OdPFLOLUDwR+6DgqfTr1d2gNqmekN5+Q
pNyK1sIaXnLCsYt+Uy95hUEwLjZOO90weoqOGUkfqyZw7L8oKP6rO5WuzabI1wL3+ofFpUMBlE0C
xqErS1aVON8OCUS3iL5PCPhnJSOH7m1wcDH+/P4hvdfi8S1B8mdKF9KnYFcWHxcbDEXdUoYldMXK
eSSlmiUGbZZHdlNh3g0zYiJGmr+/5C+hPuqagD1pFnnssPR83n8zPaL3bCcVeH7rYMd5Hpd4XE37
in6jb8aU9nn/PUqHT3VkPyexfDaVFCPQvnWoPdeRVpYndyreEse6NEqHrtPD7+/P/mUBdk2KaY8C
10FWwFv0/v4mrTYQpXeazwDTj5NmF4hgGyS8LmhfAJGlC1Z9vkTjZCK/j/b9Ir+2ZTNtOxl8abBW
ATq07+hEvSURiXeTTogxB2jANjeY6Xf02tmqSLLwqvK7ZL/dOH24HULNu4SztFsqe9wnKeDIHCfW
PPXAaET7Ouf6Qz/bXwwUHO1cbAcQXjYpW5vBatK/+IQcVTa+ez8VSEZH86mSxMAofCgrixjPg2tE
jt8OzoOZi9vFLS/Iy9RwFJPAm6k00VZEV9UUItYK+C8lwSBgoNsNfMi7rhnv6NCwGZBhQH8FTYnZ
sMGj3nJzZmIYpPzcI5PGsJpj2HadgmPRwRrDLSoLQ9l3j05oj34cBOD9SHFjmnM/WN4Xw4yvDNii
aYZZLGE3SEhRGHW6ZvQ7XiIUVz6D61PTx/7AjRp6fp3B1Z+SBPY500OcIs9D1/maZYUrwhN2XSev
SkQwNWeQzeSlzsoo5LK1C9JsJ4ukZE03IFcjLOnyyZ+NdNpGdruG8ckIRzeQxFffxya8LrMnByBk
3L3+/sv4S/3nEpPEId3haIc09+PK0MsiKJzaoh4z1/VyIZwLlY6N6638UWn+d7dZ/gc1UNBQ6BRP
/7qBctMXyfO3n3snP/7Ij96J/IMGhW3R2eLbDpya7fzHdMRiOgKkhpkJWmaaINQ+f9dRo7A2aGl4
LHKcydXx+EfrxPT+EDZRVvxB3ioKSfPfaZ0AZP7wkrJcS/Z2RWER/KWaND/XiWEYgscszGLX90N7
0Rhp/6wI/iuVoHpjZVp7AM8/+5lml4dicCPK4yK8bBAuHphZGOteCPfRLWbx4jXQHCB9aVsH5rhP
J4SRYlpE1Lka650QwR5JabgKp+VZ9vZNiQ3W6s15Jaf8oGmZYgMzSXHKoKcHEBO8DiuNDN1HVIYv
gd2vrQGnX9pW9c7E20pmtc57VFe9s55N5BBx4hifMhFrLs3UKNtbi11cVem8XJNamH/v01InGkrK
b3OMV4jrjde0HrWtaWsham5ph4+mDla+wdy7tmlq+2hJ068i72mcL1w1IKiJoSn2p5dBtwbMQWX4
2c7b8VIrSstnDRx8BCG3KAzK55RJ+D4x5hynijtdo6J1dyXIYTKJWqLIV2k59TckK00XWiqLQxmO
/R0yT0GDvcARjWXcBI2Xr0IGm/dxYqFnitDBmHRGdogTbgh4Hz51nh6+1lncPMVytG9znalHqbve
TQx+jBSrstrkwDHvqQPMS8+cHxPUSzcRTJB7K63FZc+zPkBYjo/43ovHMZh0Itl1ZX9EUMBXY90w
iHimbRyfokgBQjDtGR4KO2e4JyUgPzlV9BrYHBeWGDxC28v6ScZzgL9orr6TnfI2o8dCn+FNnyOz
ukgjQRFporWuDON2QE6xid0kvQE74T3ZZDAcjbmyD1beWJcUm9kLCfO4ndKGPNg2icRpLiztVCwV
UVo6x+7vtJLrXaV8Yu2EkDuNmnGPzzg4jVlRI96xc/h6rnFpEBh1Vc/Oa9AcDPMJEIG+USPIe1ib
5T4TzKAX1kixMtF+bUgtQ9aTa1UBXsbAvBPKMj150UJrUVvmT6RDGdeIDkhIscv6M038+ZTNkPtC
fdCPs1kPfkj09NpyhtHvDT6gFZoRLJBjD/AzKqv2Qo8AWmLB7Ji2yTcOJi5WZ6fb1IwethIu9joq
zemyY8clQ8n5FNrwXrxUdFuaCu62nRvnwUs1cjSyPHuWkUYZ3sYW2Qb4qBiJER2doCvHZDrP26XQ
0JjNfbnWZp2gHfz3oJNJhAoxy12RNDNfoPd1dlmi55f54lwXU7PLraJaOS6ZCgGJZr5IXA4acuXM
U7VbwmGF24KY5mDNpovd0Cy/iWjeERsTH0KByKHq9fS2QuVBfheklZRAaBtA6VYaDbH1GPypQ3X3
SxpPM3g0vYC2GdfjHflhX2yZfytIARJLe2Q89x31ubxZqHEuKk2BU8gZYfFRPxFmgwVac2SQuNyN
rX3nGjE54lnT+TVRQ/ehxyDTGpHfEkFfI7PLX8jSOTXxMm1kZxZAZqR2V2LmxOau9EoMQXdNKnVS
5ROC5+bCOOiwdfYlk8dN31XOa8eJYytLaV01vcXLpDvGJgCxdg/qiqc62SaLhzet22GoSa7jBMj3
uNi4xqw60Es1fcYL4F5aTkK/De3DlpNHuZ/IkFk76dDuhjKZL9NSMPgy2hb4yRIuuwA8GyrhRWxD
B9FEYIUOkOgZriDcptWMMHwtFvJ+DC3qdqlXZxstcGBVzb29M3uBaYU69VvFEYbxcVrO4IZ1Y50j
FNnrJEl9Jvx4WQ9lWh3JfIKOUU8FdMjRvYhw7X4bRdEdxsjU166X6ne85Bwp4sgJVkyUZExdNlqf
5J9uRGVMTM8exYDh26kNWfg2UQzGIhkIPp8CGb5MXv7JGut6U83xTmMERXu1hUhcOj4bhnjC1XDb
t+NpjvnNMTkDHi5o5SgjJUft5KlR7kpEp8k6mTvoKSUdlKDJvHmVYC7cWORQwerCoOl0hEe3yrTZ
FUK/aZ1sk+rQ9yPcQhooCdTkzrFPBFZvCz9satmHZMH4DvbxviCC6iDOflBR2N19BPTdz/vxJSWT
+WIsQ8MnMesqKuLbBM2BnybatCXUAn58q9tb4nuWHRqxamcJVnChDKlTQC2IxG549cLuNhqcT4ms
Om818ANIYarmpyph2YCjkyfiYpABjBflfsUJ5OP9bXa4agGbKH9snHniTpfZcOCnrzN3uCC960sH
TnTK4geMWCczD6k78dkiJcg3BGHrK6FcuJHy4zbKmTsxe790lFs34Df/TAae9aUFvurHtZtesktc
FF1Q3SMMbHZz3QdibZz9v7myAk/KFFwre7ADrOFQAhB4xT6lAQ2Y1DaI9ilThuJWEP/uLK1318qY
jieCZKn3Tz1m5CDJFc9lORl5eFUCAmGbxbmMcK7DvlPHyJjhw4PgMPQ908QQplR7tFD/5BPOZxzf
BokB1q7EEN1Q9666OrEAZuLc8o2lu2zotk6TWx1N20U1niWvRjsDWpdFylPMWrO5txDvHyv31Zms
8Q3mZHCqJ9SSYyDMgzibtYezcRvJSPe8sA29Jovu+pWyeRtnx/cMuJftjYSWh1x5w9OzTRxJPpbx
MYvrW2aznT9XRExpylsuuhw8eWzO+iNLT8JcCVBQW5OeNJrzuNOVRx1pE2EpY4Pik5iqew1JxWXu
zkuO9GAOIt+K2ocqIlyrJSzA1URPJp+rPc6xs6CnoETBbvmaVdP0UAEDB1TkyG2P92dcWVbu3bp2
+Tg5w01ZICOA7HRCxLiVvVut0DQ+GV3zqVnoA8LOt24N4ZVberDzlm0Px+zZzT8rY3+iLP4lZUUo
0u+Qf3dWGV4sbXzoYudi7MYev7BdgNm3c/hPqVXmm3BgwSDrsUxEuTV0eCiiv5k1/S7Vo+9saI9j
M7y0wt7V0yhO2OvqbWjYsJETOtZiXgz2XaqwINqIQjp+Ipf5irGcvg5QP/jWbNcnGp7bTARh5I+T
0/peZPcnvBW0+6t6NMh/T0jK4Mz6wPLrHuelZd4BTcDeUMIXl4ZB1WlHpAym8UFTzvp4GK2LGhzd
LVXcfE94EKe6YRQ3hktnJU9eMPez30x2f+j5oNd11l/JpC33WkQYQysIBkD20fpK4rAP0Df7hoXZ
3EJTui4b7TmZZXUx17h6R1e59IIasD+y3lXdYpgrl0gc2xH1H+V3vXedwbxAVhuCu0gOuTbVX/oE
yRyjGNeHpBChJp61kdEGSuQGtcW1FxjGbkzKZzdD/iy8pqIRngerieCGWovnNcDnp1o2z/VQCj82
GUTMOSGSXZrsUc9qn0Wcu09Yi7RNXEfap8Ju/FxW4N3EHCO55NG9Tti2saIb8nacZ7TQhNyLlZdj
vZTYlZml1hccLWgCjp3koebhkcSR6sZx2aRCWNZWV/SfGXrVRxG7zRfEn4afihpYdyNrjYWHkHta
uS1UeYxnHBqCdYTHYo3jE1KGk3rrRdhiVw198Anyen2rh6br11Ed3FlNBWUGku0lNdh4V5pZ8ZkQ
BA7e+WivNCHmO1PLSa+Iu+ylzA1nB4GkePNIpt9NY2Wv3ZoKuoKhccSOuqgADVT3MWqjoxiWRKyM
0TUPpT7H92FIlbfSZB0/tji1WWqr1oc9EJ6Is9V3oZXrJ8OZVQgSmnkZte1loBBUaKbCrwVQpFXA
pNwftTF/seveO2luJR5nw9BWfTfKlWRI+QVKZHiHOzC7L+ka7UfXrdnyjHjg0ZuQEDgJbHhjknXb
qs21iG7bxN4u9Bwp2Nr2EcCIfaG103hyLDyicqyLk9127SHXhbNZguCVLE3kNQu4km2RzQpxbQXb
dJEuFBriwMIit+7GRbabqTPqQ9gmkvpTIgTqhPjKkbUGCxZ6r1UXmL7HAfCSNNXyWoZxfBqMKAYe
SRhJZxf1viRtmV3D9rZMZF3i8eKbVBtBuxHXuyFOzNjHmgFL3fSSk7k017kemWAUBAMKp8v3wPRw
y1Wmd9k5hnUUY5O+8YvWm8CD9pc6EWp1nMKEL2bzmwiW7x0uIMTwaJ4qNC6+0UzwGjxDzVRD1s8M
HHgQhSeUp1SOhndlIjrypSsGMGsi/hwrcdS4ZF9Kd1jWcZg4V1WfrHKxJFvUv5hJzHY8qEM+cvfi
tR6BTqAfPJSdN2+CBjJvhQnpMYpMzVo5ELv8iHfOzwbZraDWFn7fN8bRpgRb16ZZfAop4APOcsNj
qAvJCEK/T+Yw2NrB1h2DnUE0xh605W2Cn8gJRxaXmZJc17daaMzws5Z624XmpFRB14ndfuPriQMW
CcGpLwfm5HODpr6rSbxBuLFrFsMi61QvqrWw+KJmCIxBc8jrPou+LPgaQ9bPTYbCUtUG8basNW0z
VJq54ZwX4PnMSaOz4+Z2qLLYB2dWXwzkeG40keQX7BTJ3hgq/A1D7l73y2zvWnTeTJjCq8Gx0C5R
jcJ8xlaAh9FkaY9SkmpJMgnAYy2e+dk0KZ5sbFU1uSRDRkbJuiS6ck3hexGVR4IPkXRi7z3mLIXp
ytWm4b4VSfElJ+EEq3NkBJBAi0VbgQWe0G9ENbGreMVuc7xpdxPMjg7SiD2ghVQUMspMMZzKPC1O
GHkMSEFFc2LWzTEXt+8aogTsywVsSLg2CIXvrSV4NA0oIfXAuYWoVzKEV3kB769oUmMHG6XbOVUo
75piSvdzJ/tLgS/6zppse9cPZvNdNomn+4r59aUsve77lBOggO+Gl3Fg8eTReGTJGMT5cpMXqPrm
1SDtFBSQctyYjQ3WRR8fB+gd91092ifQnbDojKJcVlJvri0+01szN7kZ0h0f8Qa9VuR9bzgJQZLS
B+MaemW8J87JWwMDwI4qRY1ss9CMa3ZbY0MkJzLvAKD6PGtHLQGWkmYMMDFfk0pg1Noqy1RAoRkL
ejxLwmurV55z72STtvFyc6TgLnMcpPrGbBZMt6FgxRrC+IKIqnTvNRYJfV35gIjtuamg482xtkrG
+AXrTQI2kQgJIIdrfZ4ws1nT55bDj8s77FjGfNV789eyLrR9TK/89tzM+1/c0XRoaEo1MP7XPc1d
+fxzQ/Mff+IfcjCC25BoU/69T3dzrD+ksGyTQRkpfCi+aSf+XQ4m/sC4KJlZOqDmwVXQVP3R0zSU
TJypFZ2lM/DZdf+dnubH8ai6MR0hGO0fhpfkA7zvaCqfWiGycdwQPlCuphGQTpCQ92sYuL81OGt/
ssD/pY5HDZp+HnP8eT0uCNMCwrnCVf/cQc1Cq00l1mv6nJDzGeq/kRVL2M6Idfenz+Dmz5/5t6LP
b8q46IhlQHL367U4rKOao6EsHKF/6Nb2qpUL/pfsHwOPbJgLUa0J5DEuWS+rqzQIh6seb+MuM7uC
FlTjvcisHG5alp1LTmdYtIF0GXt9Rqu2SvtWxZ0yq/1sQwAeSUGR4gSyztj3utmSZLYAE2gNJ8Ah
O7lQ4nK85A7HsPIVaAZljJsaD7nbEK9iOXFtHDq70W/izGxJvYmXAFWGY79i8Cs3rTsmwxrtXP/W
E7b3GkrmlGnBrK4MsuXGq4k+5gA3h7t66JM1+ET2NrloB3Lb9eGitnt6OGnkcSu9Q2IonoMl5gxY
Lw5StcyhrezODkVdqDm7arFoswHE0mpgbSPsB6S+xORaztC85YnW7B0aK07I98EYyMLTnOJYzPIB
SVhacZC3gv0SasshNkVxM03ZcYrIrLIDfVjDBHrSckhArm7eJvZS7ArhHJmvNVQT9G0xZtdry9Oa
4xwhLiLeesBcQB+OxZF0UU26BaJ7kW4MjZ2AI+FTjD9BnSBSf+bIu5IO/etpcE5wywBBQwyOorRa
c2roNkIjWTso5l0KUgyR8ao1tbuZZqMwHBAOxhTtILLYfpZ7l2ZtkK9ZWVy+aRIaW+FbkcRk2vcJ
/0CrFNVUedFmnYf1HY8W2nr2H5uLmzLX/cHlyNMbLU4JvHtGET6HZnpF6z/1TRl+G0l4oj3FOdUu
tB0pEbdl2viueqKppWII7OieAKYQHpL5IvrgaKTOZc3xaZ3BmdUJNIKtElZrs7VuAyud1lTfL4nM
t1aq1+u873aWnrxBvkk3adA8Cf5lCNwTbvI3jAfHvAv3YZViLhqIeB+i+j6kqahRHLrzQABzij1P
O0ZZE29o8fO9m1xzWdUBTYRjYtmjjssiaK/rTpxirXwqBixLuOspl8bsoHvTq4Q77adTA6M258Nj
3AEbk0Tt1dCN3ob05JQSocD86qHT7+nd4sYKT1YwfYuC9vME8mAjTEgCqZXGaxloD3Ts8Lg7+pqk
Deo6rQ3WpoN4ICVhZpLhIQwIupaN+UQDgV8AkAXKGDKZRgTcnIhRYtIoZtS85nSIcKUcaN5xaUnI
NnSYbgAOJ0YKk+iWbCNcjiUFgpZltApzXtS0NpcHOA5gVFrnYQRlsyqc/AjUw13ZevWNiLly8/9k
2/z/Tm+tRqzIL35a2H+hMP2f4uU5fy7+9ly8/O0Ufy+/PTd/u2wz/rV9v+n++El/brqe9QdSHzYY
tjSEwOdp4Z9zRM/8A0mZhaAWw7dDDAg73t83XfZjR5goZNBIODpBIf/YdOUfLAXsx0gTBIgvfu6/
s+kaH0bMZLXBCuPOaLR5unD5ae92QU6crSxjxgbRiCUnEXTwKxfLlcPKFAVNReRB9tZJIsMXL/1W
Gqgfcboa6xof/RyXxOApI3NA5wd6dfw4lLy2Pz3k/2L3ND5snuoWkajrqizgiVBvvL9FjrxUDmnY
gAxFH6gB59yEEVPwOfKOA24F25pOsu19iCW8uZLX6//qBpBsmTwqB1XE+xswU6NyRztDCkKi68pa
pmGNMBNOJXlcEd5pNI2QE3qv2/cRzvfE4D5+fwsfapXzI0A+qxsY7KTufqxVWhu3PvMi4EaAkSjb
nYeeoVpcF38RJ2R/0CL9uJDkMjb2O/OjSpfJX9vNGD52RYnUoAs7b+t0FfT33Nt6sxevZ4x4QD5w
wA/j6EFC0oujNpm3AqYgxzhX21iaFTy3iRg3zWTqd1bKhqbei50npuayLwhjbSAsbbSK5YxTgkP8
bQVOpB86UkjhyQS9eVNraKejgAc51/ILottLvWnZteI62IcFux3Sv3lHkm10NQeflpFggChH4UyM
zdaexulESvybYS3pph2yb4WWu37WBKfF9V6J3LyzFufz7z8hVcH9VE3y4HgldBcpPlIBEHzqE/xJ
qusshZ6FcU37wApc+IfzlyRA0WWDJA9ME8Mgs4uVUw/eX4jpPorAuTAsN6p517EQVbGMvL9wzmGt
AoOW7FyCSDdul3HqcpfugsKSxrzFgJT+MkiSxhSHfOaFLmimrh234AMFRbrJonDbu9QrAqXJCmpc
6oNicldlPc4MFgNAsmgQOENq8Bh+/8xM85eHZkuExtCa8aiAb/pQguu9Z4P+ibIdltLCr+nsHcJz
1TR4d9iPS1zNXbaD9JifKD0uBwt+ZBrue+BNbJDy8s8FyJ6IOj5KB5CB27Jrehq/NEFUFLoZg1VS
bL///r5//axxPqDMATlCuLX9UcDYmbGmNwO3PRLMu7JtFgWkiHBn1INu5H+ydl67cQTZGX4X37fR
OVzYF9NhZsjhMIiUKN00REnsnKpzP72/ml0bEiWLXsALLKBdiexUdeqEP7Se343kZ4pZ6u/tzz+8
MN2kiFMhHkDSefOxR72K59ET5T7GFcSfcHjdMSnt32F5SOzur2uZqSJARJJxHo6A8+uSqsu2MpCT
Lvfp6tR7R9Czgk368s5LfIu0kysXECC64JSdTOb0N18fsq7jANoq9zR4X2OHSSCjcJIn1E17tAPY
5J4yc7YA2QprbSuuKqt81RJzu283PLMlJz5eSJo0E35dNVhKmG6Jeih7FnmRz7ovVIaz2Ec+Kray
RhBvzjr6ekckiUBuL6Tvk1Z6EeqWQ5jRJAshO+7VhfhmaYvuZ52nhFB+812fWtqJ6o458Fii0YP6
W2CiE4BdBLWivvGnbkHD4lK4YvDiRTWWMLvUg3Cp6/3HBfIRbEhYd/iQv1Rb9oJQ333VbvFV3AKA
N0mPhY4HeY8VGCSl+qAsHt7HdCUjpONeRUJeifEtUs0GKX8B+XPnaqxvTAJ1n97diz2xBs0ieQJ/
iEJt6T3Ch2IFDgX3bdzXmaccZkiPId4FzwiO4Gspo/e6Fv2nVjZnTQWlZejJul+ACkHNOze/alJT
TegOXsyks30Ch9XoOt1P0MDHGcT6Ugs995OxAivazCQPTOfP9mZj/lzmr1rKQ0/J4AZVxf0mw/AA
JveHXXB6zgY0rxm128klcM9j24cFB0iQ43ngV0J5dlTa8GaMJYGXGlBnATX5o9mnGAFRutHYfQEt
V++QPMiYk3ECl+tg4ORUnWjgf8g177HrkbfoRgAFqMth1UBvhYNlMv0SuS7sDcSDneGRUrXjLQnG
PnbqF6H24tiPQMoVByyjh/ISen0ES9Hltu+WaCR05SsGsUj7dNN1N0zXW1W8UoV5+6VHBCIxedB+
rvDjNW5igxXoAr0KAAqcC4xefU0KoTGypRYbO4akLeu8kUfm2pBfFRqXoqf2Si3MiuXLYq35ammN
lKvurI9TMeR8cQpRHfBSAFz9tfFYEzXi4jvIT27A8OrE+CzfpRRbfrlVL4zvytuRDo6PYaz7odfL
aMvTFzRJm0O6quLajp1HNCF4RtLTk51TVV8+DJnBuUeyKSw0Ytpl7a4zy4beIATcGFuiNs1eXKBV
Oysx7g239PbDWr4gr4WPOytckwpol4UrNu4bLZrIWbCA0Sp7D+zrETOrdZd2Ku1wuQUqVhhcp/t+
oMFtTSSfJvatN/XCxxozmW1IxfqmanGSSllBhsbn7zHyAq/SoO2iT+lpVulua3Oc+a3LokXk5eVy
49wuWcxYo1QHL2CP06C41hH7+0SPwYvGAXWZrl3Yak7a3jSe14WMD3XfWb0i3DrnqNlAcZFkVnbZ
ABMlX6ZTA47Az/H9iZaBSrAigCm9DFgOLQKa8vcsXbDm8gMzo7nXy+4ZxT70fJb8tbO567jLXy7h
YnSK1wGhmZ0L9Rd5fHw3857SdZAVfmuv+U5oA+X8zEukGCAf2sinyJIdXH60A/ju/FTiERMUHVGJ
QFWE9oamnd6cLqcTSDPM4BPeAHy++Eq381eEuuM7DL8AJ/d0om0oLaJHO9VadMi+3ve6JJgYOiu3
Juna9X321PfsY1Ph906Sy4zmSoAw5F445ctAfiXD2QpWFSE0+3wJSqNFeEmH/pkGFAfjaJ/1BnnB
rrTuqXfqfaaxVZDUf8E+nqaMQaujnPi4l2oileeonRlKKI8du3HOlyec1+JVbglMe+/lUeDY+v3Q
cmOXb8BM6ZzBTdypdQxRaj65SQ7yoZbLpmbqG+sQiBpNPKu5qZ0sQUeiRf8I5ZoiYIyBsbGMdK5J
MLFS97FZLSIqnSz4A95827vrEC4K+zdnZ4azsvFTrqkcQMDEV4P8OgxUQXFtzWlLahXYFfsQKdPl
6hKJUVMnEcOME8E3ehKc8fSNNvfRKVuoS/yEzZ24S9TLjoXb8wFQHGijrBlxyCqq7NwAnApcq+X4
6YkIrGF+vTxXjIKbQs+GrWpbdJficE2LdW/EsKEAUU6+XGHLxr+E/HIP8ryNJiBzu7lh0YHXRLiq
ZVlVspfiTnwawyOhkF+3z8EnMjncOSlRnyqoRm2SX9hNVAWX+FvK6BgzBtvXhWZgJN0AT877IZRn
nPC4AJx52btiAzlbcbIZl+z0jnCTtxr6ZjIdRu8ckQXmgDdKXK5PjHgAm4NeYvpDcqUuxctlrdRD
9ZK76Wu9LY+xmq8cGOi3ThOvWp42sUdcLAa2AFJqxc3i4FVsKxCRTERL0RAEJW/pAOfGtu4iZ2LY
Y9oiO8+S4A7Fk/zcciJA/sgTI22BQdDQnYmS3XVmprjFzvSMegvFwcVIlwCJRy8qxtkNmflAY+mY
vzf9vM6MqSz1INotkb509BZxKsqiSWsnxAEyQIhOSqqxZK9N1zzHoh6ihcrqm4Jc5wcD8+lrtS7A
hrXYwdddsqfOyTDP1rRnzFiRsajWmozYyIJ0RNrJMDYVFfsusjbKJIi3MjVop+bI3Ni505DVRflh
BdU2x/SM0Z09YtGT+UUqBb82cTa01GQMtNBW9pKXUSnRMHF0FDWL2GByv/VRMavb9SbYTm1NsJdl
XuO0RZDiI4+oBRg4y5rTg6dU3TmzSqQCaFX6c1PS8jQr1e8lanIpE5McBYXnlLncrpZwSwZfIHJI
2IbJQuKwq8uDGrdDqDvmcfC659KrnJ2HR9VuMuz5ZjKaCfk3A9MKDXRNRhOQy0O8rQd+mamN/O6t
RhVF08ZIjNYVvfMvSZnMGIeI9FB1bgyuJAaPoNvfWkdOGNZvIyYyO0VLCVoKYkPMhwvGtQO0AR3Y
J8qfGZ1ZQKwotgKgAwOCy0NmYO5NExm7KjWcEsArqn2HSI2vCAJAj4tAgih5CKz1m5KkN8osrjP4
NSzC+UlT5ythly5OiDCLPE/50aIxFTjoJoa6lH0rRuWrNRB1804zjsNm3ieMUyG/q8C+jCKoE0Km
mo/IxmWacuhQ5Av6pWLXyspnQ2Bip26EpWzMXrWl8aIU6Sn4GUSapk7XJ2NAq5QvvAFw4gQyazt+
nXOl8XXNLT/W3WhemxvOhTqhQtF6LJtocVRFJ74lGyqbnMRjuNkOOMWGJDgFPxUB7xBHlRqu2OUK
U+tLHMfj7SS7wF1CcIC5PoTK1Hh7qPr8lKzoUYolHBhsUzSMew4Z7d5YXOb+dQZwuWLdNnKJUjDv
zXl+8abR3RfgTDERUMAJALRT6omgyVEg71O2vDW6D/ve1igLOa13Hmk2UnkvhdU8q8VIjmyp9/22
oKCoOqzQtF+uLmOlTMVttnWSO0CTp3bVvlBAdhFocnHdq7p4QiPrc86ZhirpvtNX7wr7AmMHRL64
yWfuxiWrArI4kF3LcLoN1XZToFVCH35oI9QQH2k5v7RrdSLBWO6QgBZkgcZNK8hrFM07IVVnUze6
WFrpM9C7BcUTHVqPzvRr0EueNRP2GdGc9E4VWvs5U3n3NWlyKDvzYOEFRlWsBnDqqDRjTHpTlbTJ
U9NxPzZGLa4TJZsfqw4UIcN6Ek/ZvMoSDPmKIvVX2QuPe/KcokuXs6IY+rhDm5IgXVGtTBMe7FY/
bDwsOaa+Te2+zjDAaURzKBNtH6tQ8Jkev9ZK+ppw2gvBOdTX1hnVGhWUBCf6sFCEyXSnk2s1YZmc
YxO+UEJOQHGthznGD+ARuIApz8waF85qJ6sWpGaWnWNbRTAm4rkBf+mjyDLfJi1bSrdUPnY91Pth
XOOrlc7kzlPLBZuboXjoximj066FCshuhOpSsjsq+vByyomhqU/ZxIjFM0H2JK6nnZKWy5Q6a3hJ
je1LZTjpd5EtgNhgstIBgcrsIUnnjwqryUNx6Gs59/wWUb2qeDe9VPFUn5BJfbmsfupN4GB5dkWx
+koTgqcq7Qd3yfa2p98j9EqpF3Ny5S04LBpVlrmBtkq86QYAFY3NQp6BcigzNjpAFnIogkLS3gsP
OJg5eAi1aUru62oK1pYwRjOyCCsHLBFA8ytl3DIibnu96tsWmh2XX0uXfNXkc2SKfluitsf0g8mh
AhcUtB3HMKudI27kE021eX85e1Fi71lJ8TsMO+tP7QUIG7oKKxO2uZQ5+blVNuWTMyUI2O+VmqIT
rhtqNAN4tpamIEB2HDgUjRnbyFdG8HSLUr0aCTXtR6v75HYtok+Zxh6m0JVpxuioSmg7zmMxJXeq
vmy+UTkKsstiDNIZaks7T3d2pQDrcgcS4CF5ujQyLzUS8/Dv2VClr/YCFxeY/D1AcjhlSEoid7Uu
V3a7VKcFqWKKEpmUOtRAA0NT6iX8GjGfIfeSJLFLETbiwvswut9zfNPQz+mAZAC1YkXJ+SA1b2Al
bnwsNG3511vkTATQgdAZ0NMVkDP6n19pXmZplbBT9nFPyeEiMXnVM6892DpJV1VYH7NL4KWPz4iW
7aaBwnunRf2Hppg0cXZsrC2Ypbzt5aEmJzWoinGfO73JhHNLD70gT0rtDpkEJRcoNoCenMrMeKdd
pf2hjUj57qGxYkiO1aWp/VPvlZ2tjVnhjXu3Q47MIqgHKIBqD9lsV4G5te2XUc1jnH3Rs28sVAyR
wf3gtfp+NRbt+e9tLdmBe9s7g7CnSXU8CKTqmz7wqI9qCyWh2EOeUkLZMDAHtjQk4gE1WxNrOKLr
3y/5e88e503dcoBv0H4m8f714xv1gKkDTal9HxtuWHarG3YJf9JKYDm9wEMIITmMqkR5yJKpOvz9
6n/YzcwJuAHP5eszyvr16hUvFSioMuw7l2SsoKHj1xQU76zwP7xWuswwcy2XvudvYypOU91iSgZ3
W8tMf9xQRxY5ys1rf+698vM6IAv49+fS/vRgBkIlLv1t2JfOmwfraqQkFhjS+yTL++t4oGGeAZQ4
EhJo5czuIxjJeteqdM/kaL1aynU/LRq6sQk2QOWUfd/+RQUB2TGVc0SQKyx2msBvFhdINpF5asse
K/IvTWutP/6R/CJUj4fm0p3feQXy9/26mGEBOshQaDqMaArzX7/tqDuKHQO737uZcxY6GuK1dBPB
IDWD3csBrE32VzAoTy38o1J1nkQGM3bK5hu4Yt8HdwZ6a2XbOxoZb2VKeA2W5cEIYamzte23BGXD
RUkiQYt7X3kTfZqS5NnuCDUj6o67EfnXselOeBT3nxBvw++z4RPheEJLF9AACFIaU+Rxu7LV9V3W
1GAqbOM8g6DH1Cn/ZvcHpPoWEPCkIIODxJBxD5r1dUxSAKfJmONykISpQ6fG2ZLUH2pmS3LqCP0I
0Tu1zH1pGO/3hqytVVXflXFd4TaoVLwaWllybHc52CAliOPfP5kuI/2vn0xOki0a+EC2YEW+GZZ6
2rQgf6K2e9x0l91qdYnvDEBMy7miL+Z0mImlRkbrAA/6YZrUy2PSWvXNssMB3XVo1cacdFsu1RLV
UQktsCDhJPPmTZqb9Vg+3EiyBs5edEJR63ovnl10i94+AzgcG6wUJF5g/W+W3TQQ5wXJJklpD9fH
VQJ6ajPYBwEBBdOp1K5OsNdFqOXoDitlBnMcO9W/v8rfFz+KDB7LS2dyj2HRmzdZ5ZvRTuhWYTaO
y+LMi5Gol6ye7HcupP8eaaQImus5THgd3XkbaZiCxHi+FNi51XQFc/IebS22qHOG+rWExBA4Dl2p
THaXu2VsdnUhuBnAk8hLTkkwt+kLyh0v2cy8yamo9wpKwAsIp5E1Y03xTn/7JAxm80ZJGw43SSX8
+9v600djgMcA1EI9Djjbm9FUTeWqa1va7tO+0gK9NLMdqNkWhzuyzgWFrNCYx++yXrqAZ8YufV0r
952I9QZDSGRwgEUwT0QVy/z9mCj1sXdaTWv3qtn8MLy183kNdJBLwFDz+t7V9N+RCQ44VVCWLgAK
1Xlru240aMcDaWyZX6JeULTNGsix5NbrOL9riUUDl4R6GxhygHtMbquteW6gb93g+UtXQE1eWviF
NyViPoeJwntXmAWVOZYcGH72001uzO+o0v1+jnLHlhwUo90rYSS/bi2BkUrVL2wtR4HD1/QtaggF
HYhRpX6ilQ2CTC3fGVr+IeHnaqwI5FhUwvbbnVSSOsxNB645zmlsdo1hUogv+inHeACm4kA/FYYC
Fe147GlPXXsGjUrZM6TfroR4IQJfr2khoN/dBwNkSxqhBkQDuHxRRzbb4vpLdknZbVjDMwbRdNNl
T6TWKJx0xs8RJi5Es8yiXyvHL6Y+Zki/AmSrGiM94MOEwStyi34WG08loCsImQz1Ws0GLs7QIUod
mczHs7e35IQSoCfG4vRJLrONpjThopTeN1kJ29nA5RaVCUX8xVAg+bVtP0fbxjL8+477Y9iwDRMA
jw1qF8zGr9+yddGxESZhAxOV9K6oGGPiSLlFOmwNTGPahjOQIhd84wttc7rZFh+6njs3mLE9D2sb
zrWz0iO6xHqg3oxG1wzOltm3VjAM+ufLaNNsYY57TGuvKsbd5zTnI/z9SX5PYMHGkl2AZtLhIryV
oRGJyQhWOP2+djiMx2Wug8qRW8JMp+tEeJXvIcf72XRjJwALWrxzZpq/x19XR37HAPMC1kh7C6Hw
8DDE0qxu9irU2aDRxQJLkH6/W9IJN7CY+Yikc4VUU1rASGKPFCYn5IIxCUGZP1lF3QWj6lQQIVmm
nF1MlBwGQPZqflG18apYm2elp/l6mT/Q2tAU+nzxkocpCpjPViunARZN9pym5F6tZI9PCvAXW5vd
C2gBH9XSClrVO4lJz3aWDaF4lZgXSDuv/JehB9rPP8Axl/vaBWCDkqv+Tj78h8wCZRwX0r3nmZzK
b+W4J2Z1dT6nzb5jSHEZEFSmHAlrTITajG24Dbh0JMV2XFTsFjb8uf04+8jwoJU0flqUKqDaVuDE
zGl9X8r41tmPZg4gOB7azzUTffwKmEU4EHP2f19iv8c9V7fJKNj36Cj8ViONg9L2oGDRYHDNvRYz
X5SholhpR166UTBn3ol6F4mtn7MYBFKJAwZFGTAHDvY3B2Kq9fEqCipBWtvtbm0HEM9ycn+ZxfSX
zzsyFJqILyA5AI2Mcgw4DVBUDEQmQtGJIrQAs+yAarwXPN4elJebQ4jEYL9J1JD8+59KZnt18xzO
drHP0o4eneAe8EFgCsB3KuVb+fvr/8Pl5BYHqWRAlERn5dfLiaK1egaRBZY+ctWCYV0VEiqzZ+1Q
O76XQbpvs2CHGEdEAdEJkA0JI7njf3q8VExMG0WW7tMUKqaXTSaxUDjBAm+NURNkr7kgI8kkLho2
hHXIrDk+wNqDWIc32qfZrDz8UcYD/L3b3sb4o7PRUDDnqQtn9mhAd6W/Ll1spDwcIFGjqzMMZZEw
jzGy2GcbqvJ9xi/PJmHL2fV9Rjv8mI+1FjV532HZpSN157rtgRrGTH2lQb3UTCxUk4x0Oi7xHNGR
7EKRdCYqWYlxBZZDYaJS3PYIaPmUbcbe0Q3eIYDyE4zLHNJ1kdzW1MnRhvmJ9LyGtpjyF5DXXrSW
Zqo2dyPMZlePqjLOAyelUoubCcA5GR0dQUFbPWNOHdRFZVwBULXAgRVeHthVV0d1a8I0ysU0g7So
C7pksbE3nA5eU8Y9KG2c0N/90A7mbZJmeqDQHb52bWWj/bNpX8bZM/YD0l/vbDTjbaKOFj5JGEo4
1IXA8GCh/PKxPcmXwM/PxWQldw+XugdTdx6iV5lsk0vleqXivdbVKO3Npm/AZMOrT35AmPQBPAib
+QVc150jHGzFy/RbqecGSpedDc0CIprFAgpXxc0DVFgZhNeijhgimL7sSkSusSmPazObJ0/++rwZ
bodUf7Qc0CbzAunSs0YclUVVH/S8d99pOL09vID9saHYweQxBBr1zVIncmrwNws3SgUSGOkKZcB4
Z/e+DZ6XSzggDC38rlA0fvOCqcIsGgGJC2AAHnYz0X6dBBq/RbsBBhlgj64KUkF/DxlvkwIuSuyE
V0SHXYaNNxEK/QksE1PhRF3jdCHDLzxbN7Vj7AZ/wDUY6SmG1R8boca+OaBD8ffLa29zewedRhJk
nQSefiodl19X1dpVJfI7jRONdqswl897vjaueXkuLxhb3rH1BndPtHuk7VDsS9Oenv5+DxcE3C9H
iLwHWuQIPCE25UmA+M9hjG0jHF0odpTbBYK0a9cfKhPC3VZIQQkxZR4KfWr/dVG3+MyLNM/NAuq0
HnSszgpnC9CqEH4/m3mEfAXuCT3uRXXXk92lbVShuvMA+bs/WsLhcYbUOXWdaZ+cdu4+YmmfwHGo
EeGYveHOcKDbppNSvpN8WTrP8MszksCaCGIZhkHjmrP512dcEZszO47QaGRXnWYDJT21TTTfm5rp
6vIQ3piWd+qcOKc+5S8YPMa+t6lbUGpgR7Cm2wKDXoRvpHFy8HALChCBUdjXan/EJeq1BYtxUJDl
8EdIwEGWGPc4lxthK7LpattSJEzg0oMA2Ny9jcICU+1eUmBRKd5s6LP2sIHwaeSMvVaiqkWvWsTW
LmnTJSpE158XfjJqMRfdpWnysCoYYNvxXN6tW/txE7lBEBqvrBl+1Gai55h06YQPmTM8K039/e9L
xvjtpOV10oQHU+nQCoaX9+vrbD0vhhoKQCMpBL2TURG4H0+nLJk/IBEe+8ZoIu88oACaYQXo63S8
/Nxq3UPhls5OyeheFcyXUfljm+U1DhRdkahfO0gwjJe97ZrfYp+mCcOeRTHrA40kbNCS1N6j+PRt
y1v4rnkMSXcAsmeh6ht1elcD6tOFr9jNx7Fcx2haFGQ3ZhEUm3gvszF/i1ZYVVNt0jayXDbwReD5
p7M/z4YVDd3SirSJw9uFo/BFX2aGYNw4tLjR1XG3d4f9MC9KZCj4OOGGkl5r+eAeVjNrgzxFyawq
m+opSyS8I2Pb4W1oQVC2cnTH5paFaSdKAEd4C1TkDkLU1nNfQxLLH1VXC1cE65c1xS9dNz/Mk/Fs
Klq5Wz3nQ5xm36l18IFnPnWNLatzSABt4BmWuXcD+WSYli6eYVNJOV6nbVDhtby36Q3sTUZ+EYNJ
FvrEJRfMQd/p4fxp7TC5MGl6E3d+SwrXJUuZUbJ2ptJ6hW3g3sm9IuBUodUERfHvS9X57eQy+UQG
CDU6uVBL34KZq5FelToORFjgVAHS0d4zwLL0ut3Qp1O3aomw587PqT2k17orCHiC9EubeenL1JHB
w6j3mSZ+mrz4NCf2Dd4oyE2A8llsdGVxge1W9vWUA3nl36KxYmN66rEuRc7xoWNtG5G2vzZ9t93r
DWA+rUPjR2ua/gBVTGNyuNSnvMfvt0iMJEqBxD/NUykeGPjHgaanE5px2eabOjiNwtRocdlbFyYQ
tm4Ac3lHJrL3uIL0Bw+BD6aV3ohoV+2cBOyKm1klLPdtUUS9vB0mpniIimp6slbWVj9xzCgpEq2+
peM+13QDu3BQUFVQG9Wkt6Z+MWKnBCKjMc7GTVeJPFHRdkZLNOp4kbvU0ewwpRdEBsqG2N45oP+w
Wlgk9GIkHl2ekr9Gmt62EQpKQMW6EBWJIbw/gV6OvzVmEzgWG+Lv6+X36zFVBJFOikWhbr2t0u2i
Bhm8YQ1dVhUJSMtuADbnHcEcoXe1oSHx9+tpvyeWlG0wpal4gakj6ijv6KdI4gJvwxk+MSNwTAam
kyBDNeyXTlnFIKre1PR68UykO3rUNJpRHERPuLCLzgibis3vzDWjgNnB1Z3K2fdGDioV/90AkWEB
KEEb9m3Ho2R2Ix6qnnBt1fJwtzBIxxi7vLPq5usqw0hSQ+jNdBadrZVfwS92YW6DCs2bDHdmepOP
jcthh97HDZ5BRcSU4bVr0PHdZuu1cMqvesq9K+qwRKsbb9f0tfRQGxcaK4147FFE8DWFyH85WtuC
VEvACX0GUWagAQDgXgPkC0aE3eR5nJJ4gSICkpbq9TyYw76x5WlaFYDBW/KSIuOcGatx26lyr646
8UNU44o2HPGtmFjnG7bVARaa/QFUPGdPQdjti7b7mGWFEvHejLAU3FDrQLak47IFnpIyBVi75Z9/
W7Les3VUIuEoVPMNyJBg1Ge04oAW7FZ56uapjq17hqqrIOcBHTaTDwzLxktc+mM6qO6N1jHAx062
P3pD4h56hx1ap/wTNSGDqGNvCPoG8DeY72Ev8FU4Ix4BmmOIG84FHlNBIOw8KdsWtJPWh+PaSO+C
GB5vlfHuSsvdY1v8ZK/Otwq8Lq56pn5kd06oWxVGSARjFVuru8cOkpQFe/PdZbt7Nq8PpClXUDgF
Wo9MJ614/ymGRBTtfI7Lav//lkv4X3mf8kLfGkYhWQKs9z8vNjzJj0aSKH/5H2E9cADfjz/E+vCj
H8vhYtHzz3/5f/3LfzraPa7tj//4t6/fq6wOMpDh2bfhZyKmhp4AZSG79n8XTLjJtkZ8rf78Y/9D
4DSZ/jIJ5Vx0rP9WgZXsTVl5mkQGZHrZZP/D3tTNfzcNQiL/IYCg+U7B9N8ysNq/k9HbFFKEMX72
X/PI+23oAhMUZhGqECgmUJhdipifItSCgiXI22o61JPZ7OhDtnRYumovcu1sEI6OWTx9zqVuqZWM
P/TYjm8SC0TvT6/s7h/J+s/6Bt5l0PFzEi/vQ4fHYMlhMbPHN0m84SVKg+zLdLCLHu0oR4tMo4A6
6tsjR9O12R06+y4Gxjxm4MpWC+sKPYlv8nQZdp0wHscOuoGODtnHLTsban1t5IyOMnewaA3Sr7ad
6xY3m91Mjm1aw/06IlkZ993OAkQZqOPT3OenFcrhEtdhXvV3S4FdRwHcx2hH5J0ipMaQfE1ulRxH
0twqHsfMQMXaSL6aTtEEwACl4cy0tGDlUdtauFAwujQKcDV97vv2EUEeHHxWOD7G3ewxxTWxzMOd
e9cbxvCc2nOxS5pNjXBF2DULGXJdaZGFOOGqIzHdRDbCrpP7SSm2hyTPP8CgvIJRc2BqclWnWPYU
CZi37sOyWJ/h8KESuSBcaprjzkzQtl3Mxj0Y6BnRhz8Ld7uyF+tHgzCTq35RevXJSbj84NwISzzY
sbbHWjTUFiWYdb3b6Q63AfDMX0csCyFpYE/+PesM+zBuhkavx37VvS0+9paeoiJqVIeuGLtgcbbr
QZtvFJd2NGi0cjdrum+s9geUCTG0f0DiE98FAw8Fc/7QLckd53bEmDbnbeEaXtZrCLhxsOcrBP6e
KgBCO1UxiWofunp5RVPouPTq5w200Epre5fO7XMyZxEy/dd6Z1h0GxAKjxuQdN4Ty2tXWHC4DJOO
F5128Frhqk7nRImf43a7nmzjgSqWitUZnzQMqjUNabDq3KsTEm8LB/GYBM2yITs+YBsr0BAt4jLw
luFLbgy+blLkqQs63izNLrWfqKvVHeTW700nUOpMq6DpUeXXAZtV+fBNla6MsRrDi1yvBhuXAG32
rSn9lFfao1l9coTYbnO6v5+mrbruC/M+XqZp766ztxN2gj2gjgDUVFxDHgrsrj4MafFsj/EPfA9v
kD5urafeREpIQ+4N6ph6r0sBAWXejm2SfzK1ej7gqhpM4EK32DlNSxeA/4omy7g113vhttjJen4v
UmvXmGtzMj1y2hH5qtFO74YlRsMtHw6Uj6AAUOdivmYVBze9mxLthN6PL7xjXxu1DzV3Rzi4yyQP
DvbzpxZq6VbYL/GWhTkGvvT2NHHTeRrGgQnmm5lthOvCsenCcitdbGXvqNf8udXuq6pCG8qMSnX7
qLrVYdLLnRiQN2Q49klBH87Elpil4aBEpVdHoxlNkltsFvGoPjejdpXqKNzq21M26VbQYViYwYv1
i8yC8mJBZjPociy3YNj3ADn9enOd66meQ+rtb/Zk3mlxLreTjqv7iCLyYN1mXnJk9vOlLrpjNlrf
mwJFFooBOqwQBPSmioqyxowEWz9sZ0jCHQYeQNAf5Bnob7F6m4AFDGvtTtibr/Yqbx4gSKIqRzwT
bzi35gBPa0oPMUXmCq5csa07S2CQWOYoutbtY+bW+wl9Nz+zUg2uTfvS4I1grvbHChVpm/8j0PMC
QRHwqevSkHWJJwddNaCvn8e1ag+pNqbkSe7HbV4/OPOcBIsH/2FAmjreTZV4VBXvdjO6z0NpfdEH
PUI8+qSu4+duLT4Vq1Pth5bnALezKk2IWiv+5Jn+sJrKg+fyeiqSTdepr4YR0M8Io2TXgYinuBD5
wXHn46y6cI2N/SbaV6Oo9vWYf0XxNtvNa3ys2xT55pidX0Ox8rXO/UHn4uNikUTRew3hGEfo24Nn
NWHcVVKfo9fqg7t5X/URMG7Xe6y/Qd2Xdqr6eq486Y1xkmS7kB12HlbtU4fQ7YoPZ2jiw+mrVf81
Lxw2RqUhxj1/pja8g0fxqMzuSZ2G86ZLYercgTwO5URvkuOWmD9IR3G4FNBztKw/Yf0BRCK+KaY5
Esis70xEYckpqa4UBTmzVDDaF0scomR+zdY7DtqIAp6p3Il2Ar6bJujE5MqNqSKElyXZdwS9kU4r
H2DaQeBSknv0dPadw3oQLm+yCIXtIIZlHJvNvJr7meT3yk4HvwAYfmiQEFGBONvW59EonuKqx2gA
YeZ13FFh+F1DEFKbOBrSeN8KO2ibL2lfnyvP+TQJ7biUXjCU5vXcD4d5arFOqwON/oJPx/GoZku8
K/JhVzgfungOYLIc1uzcNcOntWJIMpcH2EBwH7VnUrlbfZ7ohHg4e3v7bIihzvTxYVNSWZCLRzse
vopijHcpJvBXtvjkeiKwShDlkENrTz/M5XjSnNOyGQFUTWQXa3GvbMbNuhC5kJzeeTlbXrGcO2tJ
f7TrdTI5YeOot+nyWk3bmfZ/lOf0AVTjlQyccnvEOrzUrsnfgIZnr5lef08T89awh7Nhi0NWJI9o
JoXqiAiSJbxnN4fkMr4OZOLdSujEiKi3xNnqFjZh88wW+dit1pVTfkHj/DP61V8S5id9kZ9GdbxF
c9c3AJMhg53e0Bv8BBXvXqAa6iA4MEINXNvqtrOqL1WilMGqmC+e051RKjo0y3qD13uFspLh5552
qIyensr4ddzGZyhSYWltB8YX3+iHvVTGep0qkCPiXb3oNJ0aC+XJ9qYHVYmAfu/nSN1mH/TqyiAo
pMyNCMsjzV40Gs1hDIel2s/GzZa7x1kvb1Uv+zG5U2igTwCnlvOzoaO0gM4vO5ii6g3MIQReve6U
mMW9qG1oQ/bDWE1+Cm4sq4bP6U1dnvT+KQc6YXRK1Pb5uaWn+l/sncdyHEnaZZ8oaCHcQ2xmkVog
kciEJDZhAAF6aK2ffk6gq/9i82+5GbMx622xQJEZ4f6Je8+loQLO1LHjDSGwa5O5zkjj66M7Js/Z
jCUf+l2e1h8Il45BGO+G2UdbmTcCnh1WyGQPLJjumTyVgRWTYz9VQ/XuQSxeN0KQ3dcFSL61mv16
A0cwSh8H4AsX4myNJSROZO86Wb52niNk6cCJw4eKIRXFDcioTMg7aJjfaQZ/mH77DAVii1g0XTii
emIducv7CKp+tcbBtLTNbqsGipnpoWvYg3HwYhpeWjK9lgXSPb/ejoZcOx05kerU9RL7NMnNjFpB
VORLr/+ZBOkSSUlT4hBhc+g34TmqD5BaV3biLIfrMAWbvEYLnZ1LH/OkhsZgFQcB90dIX95eW66i
1chQNeq3k/eoHPNZ9fo1bHXOA3cbqoc4nOlIckdm7t3Euoc43ptBTy+dcZdaPEAYt6bwVSNrdyhJ
DMtbuRij957ERWBDN2FRKexNw2HwasTzpf3Ty54C3s0xVweGe9iM8p3v0UgUJTLXm9AY1YKYeBtd
kyuatxDHBvqNdiV9PVy41A+t5jzHjZUD6Hgqgb5PpbZvzSNiPQxaHFmCkhRq+KFM7Xsjfegk1NhR
9Mu2jgnp9ZEncVinj0p3tCUgp/DgsRVuHW5k5vbTwUF3eipcGyeVDDz2P1O+930Lz59eec2L7OP8
qWymDp0BGPAuacafGfzcO5Lj3VMVW91H1+fxGj2VvpUyoneYbB+oVusuTVcORMZJ/YedJcHFtVL7
qJcKSjmHfQqksYifcrZta5hX3nXqLD5JrQleU6rhXcJ+1FlE9P3rBh/KAXWi2S4DPYYKD4szA+O9
N5xR7ZxK6J/8ke4PhnTTu5ba+i6VY4NpJjLuc7uyNoajmrMbIC/UM5jauuZU9/R71McUZsOiq7L6
Uqax9QCFb1hqHpv6MQr6PVotyN2dUPtWG82Ng836DkjmsPJHw92rUjMJT0aQtG3zojxleaTIPq6K
5SC9aa/hvjqZmeMfmEDXB691IPmwaQJTUHl87kD1Tw2r9WVmjqfcNfFzq1GP7hmZO096pY8/ijwj
9bqx/Y2yJ3UWw5R/B7Lh3UZWVj7S6PD+uLVK393Ibl+0xJL9gtI4OouukQ/Si4Ir1InxUvdecWv0
lbx2IhrOVe4Fx1E8dYRN1/DYt97UDFc/N8SjJgRhA1k4mt+lq/WbgWALhP1Dcqk6p8XFOcFy48J8
BX7u7NK8dRnnD8N7VE3ZXZv0zZ3ERH1OWiPapyFUA0bg89YiJLAjd9uNMWZqq6jrF7ZVsPPtJuCj
vmkscxGlWy9QxTadG+wsHokpCJTPuDfpGZpZgXy2EAYvB46n10gmJqCS1toJMk2OTIVGzpQM/l4S
3uXD6xC0yygM5LJrkvFs4idTpDGM3X3NkzkSWVuP6TbPDaiy5fRDwsGj461blD9+9+Br9qNL9jN0
5u92mOxgn+6JmiCJvk049sOdZg/HMiSzueihmDlyqekAcwXsOTly/+rOS6+V+45E9mVrCACDXGZm
9CZQmYwMa9mrbhpUePgeey4GIQfE7cQD37pK6NvMr54HM38wM7EPdfc2ES3Gy2kZzCD3vN12MXPp
6skwGm9daPULa7VgMaqQijK1HzrRPfoQSYuR2Z/GSRQGMfA9bQ/8jw2N6vaFURJVoZnJLs3mzfJk
nke3XaDbSpZ5lK29MjiVYV+jnqAor8MQnbfYdFWzyWrNXBXrun1u0Wc3eX30Aih1yAFUkv0ssvrx
nw870FEz9v1z2MGSXSKbQZZso0JmFu39porHtU7FJO1+ZyfPtPnhcRra4Qx4mtxBIxkPup2Vt0Ou
pgvnExneoS0fDKxt5wpMeL+o7ayD+tql787XqxLPb804vz9yfpOC+Z2K57ernN8z4+uNm9+9fFLx
fW9lDFByXs12fkfd+W1FwjcdkvkN9r9e5kFZNYycWDson3d9nN968slhPHi5WgOoLU/kb3lbvHRW
vIBp5e4jYslXGebxOxZr5qaYzxZjPmWgRfR75XPy6I0/LEvRWw+OHDmXjJr6XAVBc69HeX2v53VK
MohdHYqpas5qohvz5pPOnBP3UMXqfFycg3I+ETWVG5/mfEpWYxPuA3JGvaIM1vHXYdrO56oWKux6
X4ctuJ9+N8Zu8JoV1BmFPnpXEcXeOrDM+KmzAhqGvuf41oPePpZjH1yElxs/fE8b1inCTauIuOS/
LoG8hevbzzdDPd8R/nxb5PO9AWNx/KnPd0k13yrMc/InY75pELlw6fBt5nsFuWFdzneSO99O9XxP
sYIJ9sOQ3+TzHRbMtxnBM4+k/ppq4U719MGQ8AgDyQMObxr1U18RguaObYMmDOTm8ygdhlopgUrf
e5AjvDWWG20KxQAq5tlct3aXY/2mgDNRci6sIbt16iQj1ycIUbGYwW3R8eRZGMELmradrQUeav7K
8d9EKoHKsBqYaG7yxtjUUncqVLVffyKszZT0Zrd2uKdBafIwZUGwrPM8IWMgst9ciNbHNOKQ2No9
Qbj4oQWVAkvLDFg9FON3Sy8unZWw9SgQ/pYbsnGoS+gWli28UgZeKQLaqHGYqsliWHdleQ3oNne9
Jr5XGaOcVu/oJCbqyonHd0wAnapxWHua/xBF5UPSBOla6yPyKCG43+LmQ5RJw/5JE/Osubo8Wa3n
retCPILRpwLSTGutp13MCRuQPVeq5Or2tnbjhkO85qKHJqTH4YOjN8GCBUp0mFOEQyN6cLFTH6PS
i3eZQ5ndpvpBWQbcoY7w4Y09EGTKWA5fr2W/hgbRqgTW/ISoHC+TciLagYkZbNfxpqL+WPQp/3vP
g7Ekt+lFtkZ+IMbE2mT2INiu5+a2JL92hXCSdKRJbN0gxzCU9doiAPSyYZjKWEWv3pJWv1AXEm9j
D+WC6uOxyIcnlGPZfa8VtGNuEmxF23YubtoYua9TBKskRuUIw43IAI0UASuyi43rTNPCFV296Uze
tdxlrunXhBBqanQI9qpf+6xz9gTchS/hlL1KI6GCkEW1TRw25QSMwL6bkpbHKiSaKE2HZWXURDAU
YNBnaPly5sIsm0iKOaMlpbQodNr5O4kZDQgZFdMY0PIHrp8/5X7DNzzSteIKtpe11z3wc3KvLJlw
7SLsf6xdm2itRvp7s/D0HWFg4Sn3nQ8DEedDbGoTTwEHipZmH3QxPyPLfmA5gjTECJ2FqSlxW+Qs
nXKbzy7xgg+kt3KRwFVZxGWdkiWdQTEcw/dxNF/65LsuoxNCfp4IQBBj5txNRm7C+Mx+2vV0HY3c
phRuMWwnDZZ4jeRkwA+huq0rs1tZEYejodN4dJnLZcVu774zTP0RV1lN92r8GHLdWssyenRw4Bmo
D9ca62g646JaAO0NbpRjHUenD5gl835BLyUNTKMcYCB9C/zQhC3o5OUubIA7oOULdqpX00vkzk2m
soiJGvC+EiuCZnoZNd306odxuiLcLlg6baIthWTo5TRR8QZA1torzdaPQe9F+6QR9dnPneaO9ODs
Tvra8O5z/hC1VTq7Ya6ourm2Kucqy5rrrf6r8pprMFPDG6X1uQY0dq7OOHHFI+C54VrNxVvLJ/51
8f4/21D9uqD6P/8fBRmyxmImNvtp/ska6y0Li7b6bY31x4/9scYS39jNcNm46PwNgTTml00W5CC4
ljbuWdbd847rDw6pKb/hwGKJxsnOzc/d/+cmixREC8Ulv+Ns07JQIv11lffHyogt4D+EceMn/Juq
iqxeG94pMk7p0XkZSHf49V9WWbKss0LTY28XVWG6G+mogDZ7B+byFvJahaNGquEhBvuxhelCsngw
DY8p+Uj3SNSeK+WVJ6102a746XB0mFRd604AhiDtLJ6IADZ6Ee5M3sWNTGuCA4PKfxKmm57Q1e7r
aubnt257hOdz1dip+aCzg3fJvobeJSLPokvuIhfFLucIm26qOBKmSfwQG80JPda/vKwP3ji6hME0
pB/0Y3GqIkFyPWegvsTvwy2OnGUbFrGz0zJPyB1F2HDPnRe8hEXxGXPHOSvVWCXigDB6DU3adwwT
u1CI24hMajjahKj3WFJXpJoBzhBULNyLK9HOBadEqFoT6nKNgMKcPCIWxtZjaZMaUDVCGsipomXp
ypB2Lwhf2ImAB28IH2EON9NL6r5c9NKiu6zm0YhHF6cTTVuZSBRqHpGYZOi0uOp99NHLWuBQ8pGT
BcS+Lg29Z0hY66+pQVQFfLCsA/IFIgtXqbrv+gHPfK/dd62TXLrE1rZJL/1sVYDmvsjecWnIVB8k
S85lLOLGHCULgQZX8yKmlafXCvSM44+9sm8i2mpKDJaIJapuBbbGNmH2BErbV1OSHIshaaKNP5kA
nAVsBZ8S1gd0Hriad+xy2oTGrHw4b2zggi2XQHdgE1Ay0Pam0l51EvHYAosbOStRXZAII1LBoKC0
hqcsG7Ju4Xq1w/bPKcuR+ial3xm10btrnDi2F2kpFIQPz5Edw9PJI/IWwsdLA0rtNDWNKNYG3Xi4
JCREnANMT8aq4ZpmDZLoKK8rfDte1p2lsGrjMsaNy3QpqmGFoIhJnHUvDAxUXmX0/TWiwgt2pPq1
5YEnzFKkiSk1rbgFTEgeffYzL8L06ECMVWz9iqrYIhvjCowInDo0X1OY3qjm8VfvXVAN7d1Yh3GD
EH5BNtS60ZsUjImlLwCfqrWwbtHmvCS1czdEM9sj1E1g8dUuaAThopV+SsAeLXIrv0LWePcLcd8C
tRoNMd6GnrWTKWiSvi1vIgW6KM73doALriswdWKUAfu6bKqcr8zsEaemxG8qPbbuwtHSPnmcVzlW
a6/T78wGxQv464uul7CJ+2EBX03fEFRRrPin/rSmSwpVu3b5GXyAL6lmRpda1/eFHYSrvqpisLIk
eJtE4KzyWPsQYRLDAiCNz9bqO9ceacJHapy+UjwMrtoxmU0WxMw9pFYXbOPYieiPLbUr552rbafg
eEcNqHqa18txmvR13OTamxDsgUpni6uIIFUr7xcdmJld5urEqeTWyhHAppgEs6j0Cfs46WFkv3qj
uof5Eq5CZkrb3gdlCFR/Ewt47YblNMu29Z0fk5jqdWWMa8Md6hvTjIC10cIFYNv2nXTuOfpOoM/U
wipH8xCH2NFSuR6jJGEFZdrb0qu2aeG2W5THHxD4a+Ry46eK/bMV9DlTRLS4omZjMnXGZ09s4ns7
qZ+/3E5/RzFgfkE+fm2imRzMsl8KIQthORKKvz3us2LAowDZa6cpHGdBioLOI0XOWKmhkOeA0g2y
49TKgsoprk96PoQvSPpgUbFHtbtFavcB5yTSfUKWch+3hlm03loNcUU8VkhwIeC8GG5U2MXjU15l
xo9u9HmfjapHNugUiVMuknRiYcLYFSPzwI7uEBtBG2wDtmHVvjIkh0VW+EdmJh2q4K/ThCk3J0v5
dcqw0kmOQzoETD6b0TEZiPfdKqiqrKGzEdrGJRDn2kQaRXZS6s6+KhmSEnKtmElTh8Mi2TCkbm8S
v970Hh1CG4Z8m+h1dRH0R4kQguVfcLT8KFrjYhiWsekFADXJQTQzD11fa12n1GgWOKnqG+Ki5bYs
Qel6TNqWRh7Wq3Twt1aWmQerJenPoMd7rDqVr4nnSnhW6xK7Sh2jBdtGUJpa5lUhqzF/4m2x9aji
6UaQly8xAUbxfTjWRn8cyyhdJlEvFwHIQISoyJL0UktXnqcYKpfedGf7NgwQPb0N8yo6jsoQd60A
3cbkWGXfORRq+iZn2khAiqi1serwhZbRuSvAp6hGtlhzokuV5ObB1lH/kI4XGSedIFL2WiGpEU3V
6BFBZhBgblLGDsdg0FgOu6m2dbpA0KB32hZNW3Pna9TPuaPUD78MeVuHsGxfR8npxVLEPPtybrLQ
pK1yw3gXiU+211ATvJhjnV+YaXWXBFiZQ2lukxRnnVHCS+vrauG0Wnd0FW5Ke6hwBQU1SntzFVaG
y255vCka+RIo8kr55J4TkD/wWUOffwnBUpobEIRYGA8EDOUQWYZdJWZcX4KTeLA+lG70CEa0H6B7
soBdhrElaO1A9t0qMMA9msaxTv1nX1krtwz2aN/eyXFDf+Ld6l2H0Lht5WaY2o80GIxb9IifuVAe
YKpCrKDBVxt30Nwd5uU3CcTtELgQJWs7Dj5Gz+sPne3Wl5QR076u5YSaI3QXaRojUevqHxSLcplJ
66MTMzo3rewl+nAYr0YYHkWkkTqVqm066sZtVnonBrDj0oLARWChNq7g4+cbmAz+smxrQhlkhUKo
aNtVxj7S48uOIV2tG7dYUSVs8qJuTlNhVAi0x3HriIL912DeM+4eTgmhf4jsTOjjxgidtTagdKGp
vACSrVFOqrXldeFea+jJVM/iFViUEx5sj3wHWsREfIIFZabSGsVPuies17Gdb0Q75SvSnJmnpOY8
cZFqFVlxtC37gVSMZJ7SYIZhYGMPo/nsfI1xunmiQ3xSw0JC6EyJwyj6GXwNgFIiDZdRq/COSXOo
i61WsYpcoylJj/58R1fzbR1/XdzF1yUOdIgL3XJY1u3cr4u++7r0p68CoFA+xcDwVRiIryLBnuuF
YK4c/tttfUkP/z3R4D/tth6qudl6+63bmtskfuyPbsv8ZkEInxXLX2CiX3SDxjeUelgS0djahmPM
drW/dlvim5Q24kCsPsIFwf2LbtD8RniQLjC2u8Qr63iwfuuu/lm3Jb4wIH9ev3O3RbatxW9oE1JP
i/e7TSSLNW0URrtjITwi62DtiUJil3ZpsgDN+oIbSS26gZpc1tBEp7z5HEzzmf7nhWxS/eqXuBRk
2X80VJOAN9N57Wy3K00j+XBoyuw+LvT6OIO+5nFTtqKYqJH9RhfcVFgH4fXumNwzuFLFLUxJfGTh
GLCIkC85o2ByTcdrzgItLUhsHTEbJkoCFgJLDemQqk1ZtxZQh4XMtfIVYT7rfdR7O+ZeNgtz7ksm
tt1riBgRyfgNUuKOfL8eqmRqqzs0Yx6pmTAw9JI1p8EpS5osQ5iGZKBDoRX2TZD5+FMLR6Szt3p8
8j2UBGH8RtHxEnOaJBh1RzgomCnWbJqITKKIWAYtoozIFO0VbvSW3kXcFIiN92Ys283kjznZTp4W
L0oDlwU3yDiglpNG+9Novdt6VPbaqCznIrD5Lb0iWAdlHW9HwKOYZMvs5EQ5TO+h9t8tBCs7myHv
IaipfLGgmMu895x9XBnFgSQC+72xx9dq8IKlxcB/hqDRUnmAu4vMKt5b29NOvt3pe69n4RU2fbSa
EilOU1y1NMj5Z2Q0/ZaVo3Ou9AjTrMJA00aGyagrdxGmOGIdBzA3e6+s2PEO5tVl1k0CJyZ3rLVn
tB7xi5WPL8ItAmiD5ArX82w0rfUbMU9Li1wECLqZoMaM8MLMjXdO7r1685TV7vjfsZOPwaY3nGbd
MY7N57ks/xeo0KIKjqGTPCD/enDmKa47z3NTNYQPtQ8/mgw95vvcSxjMmQD38ywYkWyMb86z1v08
KW4YGTsWUDAH5c+pjcpnnlfvc5gnzHNPjU4oJzN1nj93Rc3yzQf3NKztfKArZlQdzTPrbp5eI5Ob
4Zjie5IN+i5q6qsxz7rjeeptR1a9Sdu8edJVB67cdq/d6D0AorzLLJZ77JdYBgaCxr1jiT93OKDE
h3qWxlpmSZ0OO2Sf+ajvmItXxZ2wB1pIqWlUmXFy9gB6r7nbe7aaRkG6eVudVVN3B5/YeYxFuEGT
IOA48+rt1BSnGYMWoOYhEhRvQXQlZtTdskMgc0jWT4aqh/vUSxEEIG7eGY3Klo2wIZdG5jYOu/Qp
iah9+aq6dS/HDtVQ1NCOtpr/vcqLbu3HZnlDHIE6TGNPG+13TKQWhqzMVetXn3lREW7GkoHLk22X
nYrhwpVNxCYpWkhuW2tJo3wg6sI665UP5cOn/rC9Prz0BmmFI03LWY8mDGeaTTLo6DETmFhL9E6O
EDZq4kUxGRc/bkD0sj+aZ875Brw3GNLaRyFkky8cN70Lx69AWGUGMkvII08z9vu6TfCp1j6PtWc/
tqp1dqU7+s9ArZDg6xhwZKczvBFOsIc5NB5LR4aP0JNRzeSlbVEKT+Y1mQztFkDpxMg8iZ7tzHzW
A3aUuT0uVK2yXVEPd0XTmZ9dYXQzn65faWGNZwJLF3iAIZ8OLgnRjocOkF1U/9lZdXp2Cqs/eCMb
RzZVLHv9guWuk8QbY1LPrkiKW+j91BOpuXLsRaNQfgKKZOg0WvnS1crj0Pkmb25oRfQDMduaLnCO
Ikmju37yixvfaKJzoCOryfX2prXDbpuKpnzO9LZdoIJEaFeOiBxGCK5tCG0rrUc+zmiKHjuPv0bS
j9PVD6bLIJlGmS5dXD724b6I2gv3EN1R7oMp1qV6Z+c07YxEe1BDqdMYZ9C5zaw557ErVy5EkxV5
DdSDZnhDch0gTyXyi4x03HshYujKYL+GCH3eg2GkgYVOa6URGbTHdNmuGq2UKz90iSqr4gpuYzMn
B5YOYSGMLMgs5RQO5SfoV1okmzWV8DyiRO0foekCU4rQqSGUpcDSC+wuHVtDq62nNRHFHC8+XvE8
859AC3Erzn8HTIbWWoWQzomLNZ/djrc5kWSIQdCi3I4D4hHMTkI8iEksf9eISogWEb7HB7Nwf8o6
micinL5g3PvAWLume+5wyNLhxpYGHSDor2YfYJd0Y20htehKAO0s7LWjpwL217pkWLP2puApzeyt
1PpkZXMnZEtb876jqYUg5RUfOe0pOtLkoStjB8DICAow0W+nbmILzAyL2y56xFwBNU3TvGU1f9Nu
PPobq2N74qYcPY2XfaC7fWcL8do5ps+HOlnoXRCWrx38MbPxIDwQSHAHTaI6ubqCAwLDh6bEWo4s
fJdklpsrdOT41qYsA/TqWLu6i6sHfHXNamIeu7WbJt1ZQ/6ma5xCQCtXvumv7Ua+jxnSQSE/0HcS
MtUYaCot+fHfcvffLnctB7/GP14urN4+qre/pJ69KTLPdm/dZxL+r+r363f5S/VLnKg5G2DgbzhM
kbw5TvQvmWcOdawhsNPhpGFwYP6SeWbqlMwQ1yjPpCEpS/9cNejfdIppXSeb9A+rzX9Q/P7mI0Ta
Q9IL8jISxUCFQh3628lTRKYo6diJv+4hZkfRsLVFsEHNQCSM2P7yOf2dMdfv6Wr82ymuZ0/g7Mae
rfx/+2epVGMRiUiWtJp8A/b2Oqblro6dTYaPcfLK70wvl03/7FmsEaazSid9GVgvCW+eGQ7HIeFS
5+n/F38rPslfBCzzNzIvbEzhWrQbnv07gNcvwtyD6OGvi2BcN2jfE7sHFm86G0NV68kmHkpLlzYp
ii7Edk91q9FHj+kjg5INI9ri8s//QubXZ/5LOzL/jVzTciFVMBUkLo/n5dflT8rmWiOpwl/XE/M3
MxJ7LI/iCvfUPw9BAIBeasm5SLq2Ylo5gf5CltlMkmo77sR+CrJXrcrkhdMhOVqt6x+F4P5xsg1y
rIo7pX91hh8JfUjXIPLKsxMjxDDuF4PbIcOX0PTUwgPYatXIzKGjY19AWT2tStRaIFVOzLdWXoEu
Q2SrKBGsV9pNGzBP0K69mV8nn3sPHrwooUG5DHj0dkVQE6or86Bsf9uW+U3NoiKk1iirlzHV9lpQ
LqfuXcuONkta0DLWoaBcM8Uu9p66tnvu2pj4nREqWTE4e9E8Ef0Ewr8DLZpvLYJt0pps8EZd0IyH
TnSbcPtARVi6coQF7R9kQPYNoZWen8zWqPu0yw6W5WyG2sKmpRCsps2mjNxxQ3j9gl3iCm4PlmMi
uUV16oiSx0U6OD2ZGPyZSU/FTl5smS9q+Wy73iFK5dLJ4r2RSCyULeVFt1Hw8yOZ44Ttlyqp+Xj4
YzyxKsr+mlfywveJdtLatY2dsiPrVo6EZIi+wyjfA+dsZuVNNjULxrdLGMyz4vRQCN7Mzl3rDB21
8D4m/VSrbsfC2dhe8NZRwgvxXg75a13/YCNEniwLP+WdayAE3ngXVqiDmG+lrrMJGaAqv25vyRos
7hGwvyon1U4jRcbKgayjoRO6QkjPm6Xi0TIbxsp+KvIfyip9UusLPjRWFhES2yz5rMcsuJiTyt88
K6TusuT80hB0Gxp+sHd6ce8Yrflox2a3r3vVfiffGDyp5SkESA6bOcKH1VNaxBnpRZa/MAg6x6wV
ExmxYCqZ3nMLI020a2fVVJOGhK8nvYq/hT28SVZku0ymyOWHslOnoCvCG6u1zrKq7Us1dc61MdNy
8/We/ncD/69nQvMqnY31P74kT58qeEvext+nQn/84P9MhRwmywB8DdbpDF/4Lf9yL7oeKdvMfmxS
15w/fuWvUyH7GxcWRAb4oCTFMqH882KU3+B3SQBX7O5ZnjN/+g8uRnPWFPx6MTAVYsI0s25sV/Cb
id+OYcrcxpWpY+8qrxJqZ5YxFEXwRkPFUCgMPoY4SQ6NPQzFnpO8vRfG6Kq13RvRtAGVYT2WUZTu
s8YmfaWw447tXKixbZF9M5TbVAusx3l7evL7Xj+nmibhypBSby0dmFp4s4SIvB0CNBdo2uiWxY2u
5cMe2T5GNKkYnLp+ox5qSeokUK1kXogZ2oNntOXRbZ32BcZVQoaS660NPYmXZeZedXYLqLb0W1It
EangMQerV3fVjzIpi35Jg56WS/6x6kaPCHJYVKhab2TA6nfVCzSsWJhBb0xJunPaCneHGZo7X7qk
tMjJwisz0kcKNIaMtweFPWO0L31geQ9u7rnb3oh7ROyJt4zGtFtYyJ7XFqy1RdJ6SAoCm/aA65TU
VLdvkToPhYPlKb8anlZwAkLVI7KIkkhnzeeH9OVZ311KZuMjSAD6/psybDAM+G6H7WjoEzaSXoYT
c1WzJy5WSqOZQuGPJmijjLHmeuk8zbhMhvTGc6VQWV0MoTOIAKzkV7uYiG0fNaZrTPtWb+zo4He9
R9R35Bvdum1tOdEVBMkLmTqlvLhphZ3MmNxZFBHgZ1/i2YrHhTXVXbvx7brbOo0efOh5oZxlWqTe
Nqta40n6PcYgpSs1s9B+erhDWq0v78zMNW/yaizihaVrZOC53Ytjg7oNdP8OFAeLvrJv2P0MqXey
qn6Vkrx9IYtG39g6mRE5TDMsY1Lvt7XI6g8r7Zxdjl4q3IZ4I4xVkuvlKqb3h80VEYozInYfVynE
znsyNMYbosOAeQwhdsi6Se4bQnNWnNcJ2qaM1a+y8oPu0OGCclRrPXQPbTWy/p+M6cHPQmPTlbk8
2Ax9FkFEunZm4Ktz22Wc1/X9KIjGCTjNzxrL/00f9ypdNNB4FiKpRvwaeeCQ8p7y37c5rdyNxHy+
4vdi+8GI4qYqWX4tjEiEDzyt7RFNmQEszqTRBiwTRvtRxX1BnFy7SluWQUmh2r3q+vjssQv73vDd
stfPfexDihREhiP9MEBp1Pp+VVWk4KSp8zSEYXopx3yLOyZZlx5GzTQCZC5NjTRX1ynu01bVWydo
Iz73aNzakSq/Ox5DKvTH7aloxs+8bbFYF6OZItLzmx3o/2hjQ2mIXwqtt+/7HJnh0ghi57UYGyRy
emqLfZ902mYYhpa5LL23rZntWnZlu9HLqtxOntNjuJPJMjXwlScDGnaBW2+XeNpBTxubEyYdTnDT
2xdfr2nja5XcKc8qD3URZQe8Xh5WmxJJbN+RaPrfa/Hf7B253WbC1D++Flf/k5hN7tBvLeMfP/xH
yzg3hiZaNybmdAO/XI2O/o0r8ZduEmXYX69G/Ru/wotADwMFj6CWP69Gukk4BORF0+yQlG2J/+Rq
/Eox+LVBgb9mYcmGtIcSzkWg9rcNSlFpUFgzQ+DrDH+2jn3rVHJb2N5D5HNcoXNfJyMLg445McJ1
Akrt79hytq33GvRU94amjgzInuLW3oIh3hgkFUY3cHcPTY+738GO7Xcn4kqeSqy08awLmOQ2miqG
3cs8oMZNCqwAS7t1N3bPz4KQT6JqJ8pkH9vWxa7kLa6FbV+Ki/ANIJYLk0wC5OSbsfAA2Zb3rlbc
T3hWfa5bEbB1TvVF0rxPyf2owMmk01YO9sYR/ckp3H2r0hujELeZGJ4KC9Bhk93xeq0LFrFJioiI
/mM0/YeJZBnmtOKhthHz99E59QV85GBWNstqN/l9t0CPdmmUs7PwDWJz7l6bynvQ3eolEnxkShdb
y7f3CMbXSNt+aI21Kov0RnAC/fLk/b1ufP6S/teX6BDUajGa4Kn5TWI4AiGrAxAEZGRgl+c+SbGc
qb48y3E8OxWk1SBgHTE5a428H3x+/4Jg9Dua7Gv0oDs2UkdYfMCv5tHELxpHEmUpC0xSw1niTgUl
u9tWm0FPjEU3SslCxTwLP7a3rT/d4UN/6rLQumFYou1TG2i/s/gcrabaTLTmxLRZ4cYx/HTt59P/
pe48liNH0i39KtdmjzbAoRezmNCKZFCLDYxZmQQcGg7hAJ5+PrD7TlfXbWG9uXZnWZaVyWAEwv0X
53znMubq0DdZtvYClHAmo/BippV13LzY7Es9kTuKYnsV6Hyr4aKTyuZx5UQunj/73Iww/BOKqm3f
it8mHU0rPc73vSn3cwsbiO/eq92IMyuxmyDtz2WTNKeqqePzv3+Q/kPAzN/Id//h//U/EUPDkREA
6KaY/sfn5HOHN/ozSz4X4N+v79P3+PN//y/rr3/3z8dkYP3JRJXKehhsF7Dq5RH6y2TN/5PrQ5tk
6MZSedk3/+WQtK0/OZyRQNYd4Luht1T1/0mjCf7EHyxkye+eY/lb/0b/4Pl//IJZMBzh0DCBpncI
sbf/7fOdRMgMaQzEHv1Zke995kpgEdjR7okUdz/bKRL31oREoqkzcw0quhzXZjZ5Yoeetdtp19cX
2CqEFA0mYYpp36yT+rknkakchnntA4/dkCeUH/2uHn4ksu+OZirtRcdKzhlQSBC8K6bwuBzJFshI
xpOsqnML60XXzHeCEwghltMd0rLnVXCaJuR59uPWzDSa3Fr9itUwrdFy4mIPCxlu8tAKbs2ul5eY
b8F2EqncGD4ZcYVgAu50hdy2XRqcU9tasopntW5w/u+xxYU/UywJBRnFk8l4MXL21dSbj/4s5V1W
e82eT8bfFPYIn8rp9HxC8S82Zkiqoph9gpjxa+PQSAQ+EKCzmPHjPN0XAdrXVUzinoaZMLDUcfvg
XudpDEWkrq4EKtc/TNh9t07GonX2PrrQvJkrUtuQER44rmE3+ufZne4TAyCl6/RXhjg3Bp8cdGS/
29mKb70XqyOWn5HVleHlKGiMoqaRGXW3SbLIe+pAS7O5yYfI3DCvgJ6XnlU2gswPCmcTlW7XrILF
WZkUE1dBFyqoC2Uvqk/DNiYcayr6CNPRPaZzUF/n1uqr9SwM7ylHF3lS6dTiPjDMG2Z/rKzNzsYc
HXRQxZGQZ0evGP3D0GJRyON+eB44aK1VjWi1AK6NNsc2lrjuwDhWAhFVa3fgyDKXeAWeNKJ0S+2/
amTD51LAASnixF6zLGFqxpBT/pSeVluTp/IQJhUM9sol3tSs3PJjYLVz52OnWuWsRH+ounrvgsl/
B4nm7/2izB6KzBmu7Ma8F3DO+aomovFSysa/pDn0mcbyko1qxwuNXnwZzLHcqcY2DqEJJJyNrbj3
jRx39SiLCkV0xhPtZljWrai/Dcoku8lHh+VUngE3AYFjXaZZVdPKJQTlpfNFgh431MjBGjk9jjIe
j4Vurauw8t7Zxm49fALM1CfuFwcEcpvi2Zy7D02i/CUqwcMwKrefWjMwEq6JSt/ZZHZ95F6EHD1L
57ZZQ+10m1tyaBk7RpowABygoNcQPhvbzNYIQiIN0BpQ9Qgdz+DHlK6nrwMi2RenMhTWR4OPosnI
49u2MaXlqiTa8zzHtOA2G/CTn7LyMfCX3nFcgKbJpJC3aQKjLZid/Kq7ubsMqFmuozUsKbo4ER/D
ubJOTta1ixzfqn5DehPfmd0Er0hYqcAj2gDMGH1TraBIG2f2eMQzaUtXFj+0TO8EW8ibaJiza6s0
MpZoLLddboECCYin8H3tN/vO0PV9UOvoLkCGdkmKIIFACEdn1bKt3jFyRRHIRlFeRBrhyK4m72Il
7Xg2AdzsWW50l9Ks9U1CK/fh1jk4EQAWAzmr03NNwmi4dms7erJUIX5YYiYpQzNToP9Ujy5S2Y10
BhBo8G73vrT4bk26yG6jONf3QW+N9xQPuuMLp7p1Dclww5G6RTdxMBpToaogGzvDtw+F0h1OnW80
V8sLi6vEJPzSGJ6GxmNWv7SNCnvF9JMBxxwYj4jbxN3QCvfFihoDOSmovjNCEUh6ZBsiToVYQFqh
/VUCS0A9qesXtzKtjVGP6kUmveShyPpuleN/39qI9HYp83yG+1myM9tEozSOWxylKh1WBokpj45f
RISWBp2xoD2nY5WV9iUu5LyfCs/dB+CWKb/VvImtFE6P6sO30lgA0a3oH1A1L6AX5hd1p/03qa1i
X8Qq2XUMlW+Fx9QXkeeCimEYgtml+CADBLlJUBTX3hvkHmOB3IwzqX4ZbEWSIpWNrNDwxVFlC3YU
1xvY9TxLSHPI+xMW2YYRf6COzmwV15oJNBAv+ZtQY7D2yvZUJzSuPrcaCKuP2p6bEf6W/xA3qP+L
cToGJEg9NWk+/IJTDiZI2eO+UwtRye9FY229aUauZOYJoClFDurOmGwvRiVv15faN7qFJUw4eI/L
Ig8YkkSmAFUEC5OZm7ty7DcFV8DtpXFjVcOhWHLjfRnfjIYCVJmNW2tiqlak7KPCulDbTtFeWGNe
1lulOlzuxLDZ+SmzuxZ5dtAVzDT6EnhC0gNC69L8yBBg+V2suNyqEZkUuucPkyHmYeghdq8DbY81
gyU2D6qdp03viHkrGu3uyrAYHmxDkcdNxmN4YKnNxgIcDUOJMVxp9twzw/+cGIyr2XKf1XBvKFRF
/QNNRnEaa96ekmf+qTBh2c1j7dwwsLMRckf1xmrL6WxpsScGaz4gCpupf0X+Zo3Rz2WcmRfRZzL6
7UEXdF1BaRzwjK86J143bhUd2RlW4NYM+wHiUn9y0sp8xN4GbUQZQAoSEko6wnzcnuD7xHQ2Xjla
SHykSBY22NcYKe9koR164fvRXLC29AebtDqumb76WXSg+gJR478Q9fypEpjCZlJeowx8Vp5P85Z8
vuiRD6DgPcWctGoyFXwGgjASp22SWyuGlML/aG/Q6qAKJnzvCnbCvKB4L940gqTtAK0A/LIxwPrR
8OYPwusY9JAmR1SIYdvriDU/86fMaVbKJp1AxoGWWysoPWfvlTI5lk5pPOBuiOU2GR2QIIxlzLXR
lh4MlbCsHqgvZHmTx6ApN0aBwmjFMbBOjmbLMHAjmibVd+E4qhNzvpydnC1/FZw4kBMcT6/JqSMz
1/bks10UyNopdxEcWNZT6w/5bhQsgPhvBAIFsOSdnQoUHpVkcBqa7OQCIQ9mIWE4+7p+aLW+M6pi
VdbMP0fVHhXxSpseAcUqIDqc/FBoJ4sSbM1Gavyp5Th+6Vr8bKWrPvx8+PTqwSQa3Imru9CIPYh4
PXwzX8p1Wdn64tsqp1g1h/PsCLWpInQvfgvsRedcTwQ+2ye7CZ7ErIG8CU2SM0G8RJCXBKe2vsUU
ro0xerrlLml7eU7LUt91VmTsowo/VJeRLqhdy2OnWno3XjpFPwO7YResmB2UyWzzMfTFk3Qr70ba
QXw1UXRDkhq6nQHgCgpO7j2ShKcudsnVuU7FnG5cp8vrlRjC+ETIxrBryX87qtFvfljpMG6ZA0TX
Qqp+a+rKJ8eUixO0nXvbV8QvG3mEpKUx4g3pzz1RyUEJmQ9Xgrudc0D/bjYsidFS+0TXmMkOczep
D32maVHDyjn7gRoQMY7OoRg96zHqwmSLFxiJHTL8gzs5GeAqbb10ipSzWrCKzLxBH2UeVVdf55O1
6r1ZqAWhJt9cqbpDozNMZ0AWN6OQ0EZk6ZPuNDsvXHQ53z8V0B1IT2wdHWQnaRXBwY+gIPVxXX4F
ZRbceK2bPw/gg9GYlOYWIwakyQzHMfIXEtChlR9L9FgbJ4tCrpoJgQrVgL2RZjleWrO7d812R51q
XkDqpwxT1KsB/5WBUHI7TMZ7OWDdtePKfbaJ+V15gcJjX9G01J6/hAaY46lmGbtVxACyvnakps9m
x+j1hUGWXdsDxSjIznkwM9d7Mp3ZxdbbRfwGI+jaqI1Ov+ss/84cRPyXOcQf+7Q/zCHItppTbcrk
gOgO+9+CkTKG0AcOFEjioyBno1IynptQjE+BZYVvUzDUd2RSx+dgEs17BMVz67C1QInniniP7rV+
Gu1w3pmuwYjdz+SmIJTjWg5KJHxpJUQah0+AlaxDKWEQp/7GCBAdo8xLqDyCHOd6QFNKrsg5AIP7
W+xV8Yb8rApkZ94eEGm99E2Lzqur3W0Eb/BN9L0PoBJFAr59XCS89nVJkMmtk8PURpql3A3R7/NR
Jb7/QaUe710BzcZK9Wc1uNe+Y4FFhUIeHfpioqmmjTsn0/3QlxcM1DMR0QimXLj4CZkaKozpShO2
4vmoZo7tWLk/RdcgMzScuONyLygKt4NhVa+zKHKYJDLIOGITb7hEvj8dk4Zql3298O4hjA93bT5D
kx85Dm6mJBO/MKLInzXZi5vaMfD6kSHyUM0ZoxukAquZuZ25rabBOztdbxzI8oo2bTpXDTyjXs5I
p83x19COb20yN7uyd+XOUUW+c8cm3wF3wd5eu/bKVrNk/+YGw6Zhf+Ovehc2QF8N7ZbNl7ybs5Ib
OsEwFNG/XiVCTBxJ8A8e+KKHR1LM9VFUznAEf81cE0fQF94USsFC6xEXvib8oKde0OuggQG2Diyj
gh1GnT18l9z5d/ktlkqcW5iiPK11u+WNFDuTXj5fmRoslr1U8vZ3UR8s9b31XekjRB45H6j/tRF0
l3DpCbKlO8iXPqHPB4G+LDaCuzbVFkjusH0qlgZDffcaHpUZh9HSgtjf3Ui/NCbF0qIU391KtDQu
WiVc1iCz1oCZgGbbkCy2ccJsMPxueYLv9sfyVVkfusYf14HyrNOoXBZBTg0kQ2U8uOwZgWG7lv9Z
IwGBoJmWK1EO3dVh1LafggnJZ7D0W3MzP9bK8Ta5UT8YQspDbfCG2eiGHtjjOOtKUilDLhuNVUUp
fPJHoDBDQpPmqAhbSZ/20BMDyrBVwOcAs820XtnOues+sO0ryXv+S8NnQC7M0jJmS/OI0Ik+MiPh
8ybJOiYFNJlOSRCE/u48ve8uNFwa0pp1y75ZmtR+aVdZLLFzpIOtl1ZWLk1tsbS3vMil0aXlVUvz
my9tsLc0xMHSGrtGHLyXTvM+tmn2w1sa6H5ppWG5lx/l0l4DwKDTnpemO1na73BpxKfvnjxf2vNi
adRZe4pztzTv49LGd98dvVqa+3Jp8+el4U85pIuo40/haZNx/j0ZyJYhQb+MC9xlcCC6Ptz88xPV
wQb/N5NlyxFm6Fiex/gNS8W3uf13g902DG2ahMbYT13gnMpMHjsRBYCXoC/BTU6ZW9ju1XQ6vL5s
0sXaBTe6H4RvvbdBAv9X4VD7OQ29PhW5M52NwGqvAKTDNwqD6sUO6ksvS/jiZjjXFE/6QRUdykz0
ZRmfaWqjYvKn7IAOvqUV6FLL35BQ4Z/agEXxtpt4VXYoBiqraC4/FcyohjvHA4s4LwdZ9n2mYZLg
fJu/zzrn+9xLliMwXA7Df/6GfYdw/H4U/+cbiGJaLGMu/zsy8ndvWKjaeHLGKdhD5Huc3+y35tN4
ax70bXuPUaC8M/J/kQz6nYL9h59omej9FvUhR6X/h+G/ZsBSeJ2M9vjboh951cqOvX863WajnAV5
E1V9VlPDLtFCOP/Dcudui0E9+2JbPgJem2S0I/9u4rP0qai3c2Rzh4uq9s09yH7jtYWG8gRmgavO
Kyus9pnjB/ios0lBPqyai10QQunhgjxSyXA+MU5ZeT6J8STC7VnMxwwbinSXO1azm3Djn4PKnT88
nYJmxgx8HBpo8vCbjedCanXpuzK7TwiAPQvAZhCQKYgfk9CbWXJKAqFzPepNOkr1gltmOb8Kkb9+
f4z/bYKg/8HT+n8q9jklgEz/0ayev/mXWb3/pxCOBW5/RK2IfRan11/UPjZSVxM5yyJ4RQn7/2b1
8DZEgB+a+BU4HT57or/O6iHH811hoQlPnp0m+Yv/xqyeqI8/HFkoQNHSBsTy8RrZDf6hBjQLEye+
MWFVsBzG1rCGqpKzCaQdLDW3h87oRt4rX1Mz37SKWNNt3WZYJ/ChxNambQV7vqhuhkdtohFZ+W7n
7rrcKG6Cse92lk66h0pPEBGtCpmNS/gJooBcHpK+Ks+8oAIGbKUPOuw9DaMs0OPFq0x1Bv5Vyju3
72P8MJ6NDznPUz85K99vBZkOVf7glJ07reZimiaE+LONB7kxy3Bf+bRMqyqVmshfFHwwm1LSJcyw
dOHWDlH6MPRucyAy1s821li+ocodyV2MrP4nvxzf2ABTKEweu3/yWw80ApEbebTShRXttVv78H+x
bFQrXRb2jh32AB7DbvxqJ2dN6Ek7RvJWdtAwIGwwp9/EPpFlJyq1hbNGkA8xc0EW+QfogLZJ7Cz9
4DZSjuSM9bQ3rmVSGh9VH4Uhs/VJXqqoSj8bpguXViCOXqmq8uV5JHJy3pBO0jHAsX0c7EuShr+q
hiiAoF7177nINKD1vqt+CZSDX4njG8aa0hmvB/7umwVvj47GDSHo9y3UEjj6Y3awDKGvxmwM98hO
it/sgvBApmFJnG+nRhtvbeNM4H6wmld7B5TE1RAuExfhQNpbIfqZ4zVDzfypsvOBegOCBKlas1dX
65YVxpdXm+GySrDy99knHmrXG00I4J+mai9JEGSEULMYWKV+BoGtjwB2WJL8dqsuh41QbXOtJ6O+
JgMTLLurYImlgXnboNcxVnhRCr3JXTfYZm5Rf5ptN2KGTu1+PYFBWHNMZycDvdIWblm9DkdCbFtJ
V7Oap3Lad05T7SrXmnawm0d8vdF0Y8YlYjQm8C9jXclXJ0zZHtkzQUKBudggo25+tKpxvJaxRypB
NxKjaIX6LrU49fPMBWZRN9lNb2GU7vm3WIcRaRxZGsN9S6gBhniTMc6SfjwrAUVE4idkIIaGR0Un
SIrVQRRJuCttr9y7ZlK8KMtBDRDYz57NEogQLNIH4GM3w5lKgiefjdVEtL3OHsIBkAuQxXqtezPY
yEC2ZxRe5gYyLRPnuKzpPvvxZHdkJSc+GbaN6aEP82AJYpVzeP8zgZ/Dcq353haE1U4l0y+edXtf
i9SvNwnF21egne6+j2oBVNm1HudYzy+LJ/wANmxiyJQ2Pqq3sS5fcjqKVzzu9UtWdf1Xn8CY8S33
CFgOD2rGv52adJXrFvLhFe1Q896Ior0vC8f61GHkVutG+OGjkEyiygT4yDotaHHABk6gysbUTrfa
nhgNs3381HPaTSswlM6zEA0zgwFPodIQFwmH8e8CJrsfKSX9NincCMwHSrUHO/Cjw1RL60gNnP/0
24h5VdWYAqak4U53qV/CAYFoWH8J2Vgvy4PwZM/+/JX4WtebQJv588xs4X4qxqtPMM+wGpOuIH7N
tTS/p9EQyYkf4t22aSf2vTOW7ibM8+gWUXZ/mjgjHiLWNr+KJBvZTQ7j9JqFZd6tWo7mg42OGEqv
HdlfEORmIDuom5AnZsJ7QkxIMkNPF7jGxBlTG8blpwdS4JegmUUUFuCiNSUpYqwHSqDjkEMu9O0d
yUKznHdj3YGcN0nBdGQ0bolEVNByeQYUBdGOPsBktxI56sQ0t8FtmtPyQIvs50M+BeQulVPSL9Uq
8b9Vxpek9lxY8UEn2odY5M1e4kGqVoPs20eofnLreXbD4jb0zraXRw9x7jjvzMyyE0E/0Yeh20ez
LkZIMT1KLnCP6X2ovKyA2ZzJ1dDSXq8iG3kbVSvWRZR74mhZk33xsqC7yRvoRivGjcld5o7hLdpZ
OrB0NnreiJwsI+21sT4IcEKPsIzzp2SIAeOnKNyGIfbPrFrNe8Zp+iQpJIEtsJeSWV/EawPA6DbL
xvCuKKfpMFSjC3BakbCnezigq9zU0tiyiPIgf8hGumvtQaXiqyCevaSt7uMmpVjrBtLJwqj4HNsm
/ASPCwo+NHnN2rbVT6sjEG2spHgayJPbzk7pb4E8BJdYqfq3OIr1Jz4EBhDg8jqMuAbbrNU8aHXw
JrjL7GYWsIlVfsH3UxmTaj849GhqECeyed0It3WPrLiqS6ozm1Sx5R2dbEC4vnYxSwJaOCZU/fc4
mw1g3WZA+jnwRO7boA7Z/iUcL6vGche8vh40+9ycAUFSiAi04wSAZ0CVfmdlPW10FTgZHKTCZ78m
CTsrezndK6zR3OyqVfdl5ReEVNCng89JofJkDEkv5dA3XF6Dl9227Rjv/KSoTonb4rl2mAb/9Asd
tSsEgtpcR7Ytz6E76XAnxGA+e34uX7izsani4Qf64IfVQI9puOectN59iIz6OUyQz9DBExcQQGMi
CET0xjmX0Wwe5dCWTwBZbRBAOIvPc2OYzjkpJ/u1qk2o6aOrjpLss3rltmV1GpY6vat88TCagTg5
IelbUWsCAQ1iYq6qWV/nsuUNCTl0V4bfda9u2FRfCUmUr6ZW3j7HLH9s5yDfsAsvH8KocS6+gmzK
trr1FlpVggNP25RDbuyARExVzTQY+udtHjXZaxVa3g0FGznBEROXZtW0YX4Jpz54D2doMqP03kzk
Y/vJy8aNMBwe55gkslDVzpMB3OKYeAUb3RBxBAtZv/Wf2X+RZ1Dnodyzocjfy9jU5IFy7GNuVzWA
XQv4ajeTkAKodzyIMU9Onqz6I0TMYBnmePsoIp8LbFKzQv+JJ1zq4WMSoGOw3TjeOrf97D2YFlJO
0tvBQUVmcGtPfSJYk5vDr8htQZ8S26IojLZmLfER2+1CwQsOWvP49/T/Z6sLnpwpUnsdDo+WP9Sv
CjXtfnAUMmF/CDix0sE196PRQmCq8jh/lDwmr81ojiuikeaD1MZQbMmslhg/wmE89bhJIUf2dRdv
SzxUb2HbTT9qn70DSmrJXkrnOHy5fjCSEFhUY6gmDQQCTpwz7eVjnsGp9m7LsV3n77LxNG9iONCg
C67PfZSClZ6TPrumkCYbpMUTUJjJMK5eJZ9whPjXmGCxJ2mmWF3BadnH3iHbzEqJduUwrIxftVuY
Twh67UNKVPcmrWK1i83EWedysJ+0c4wWye2M9acGZXLTkmRzKUztbHWhWJOEJj13mRTHwjLLNQCx
+NoGXb0xPOvWx0d+i3A/wqVk6vuoqeQlm3NrhxjBSNadxR270hHO6bXfaH8zRBWBIkWY3lqsXy5x
U7ADMdrELQ5FFnc3aqZYXCnamRd3gI6Nqb9K7I2YSgNSLwXiSx8rjxD50YlfGs46brDJfah9Nleb
hVgEJL0p82EVGUGIBxYCxzMb4PCW2NrkGvvdkpcWk/zCITbinVZD89Z6lvccoJG/wN6PEFKUg/fS
epV7z2HH1qZozOSdL7C5syddUkIbNmLFMC/R5ozxTZ25xHPyOsWGWUtwEvziX6E3QN1LyKBluk29
eSx1EctVPiOcWKOaaYGUFojh7dZuk0OR13bJqTlZxqZv2byvYgTz2L1Y3zjrLo5RYPYtwTFoB1yx
VrNjfBIs0j6WGIcxwVOzb+qiLO5mP+/fAR9M9aYZpvKmD3wW5oHXrVsQ+8TcOYN5F7Re/t4yxei2
iYP/4q4tE9Ne9U2Tuxs3cQiLhKcbjfBmR7wYJhkN9mGs2XPyjQiLQzSI8DXCg0ZcjB+h1sl8HtV1
wbgdDHPugOuoy8mEZjBbr23LtHvfeWZwDicmvqycYvlcGUExwQxSGJbYmDpfLRr1akk3VNMuMjuA
TehxcPqyM2yTu852aDnyHLo6Q0tr5tID8cxdNT3wnQEWD6gXZGAyU2tw+p+7ZDiovijPIyLdV44l
98GruA5kGoXncpi6x3HKWmb4+fyq59g3VmEiR3AjOB/WKjGJvuRIgun+3zv9+BtF4/9HQFIU2qFJ
KqYQziKsdpFt/276tyT+/UXBePtZkM/39+3D//F/yp//8Q/V4X/3R/x5qrJ4ixkaIhVxXHDVvIz/
nKp8C8Ut9N6YixcL1e/JOgjFUT9yPNgmL5td91/nKpiLHYgqqM+d73/y3yLrWH8MDXX+rBQ3uTI8
R7hsnf5WA9lAEUjJRXAQQz33U3UTPlk7smNtChKunDURwei/zfbBfoZ9AHANiELbSLyJrxGxWTIy
1gG58WZWfITRQEbIISnQrBk7Nqv7oQ7gNsP9D35Mo7NJyAJb9fK11x+Us1tjYptvzo92bay0mMD5
KfKNT6AG1LjOD8j2BnEb/wQUuCrdy8Q0otQ3lSJfy/uCIACZGgomFaTlHd0UwQfUoNuhKDeTNtZ5
Mu0LD+6pN/bII8BhGHs4BGoHJybmusxvR/DsIbiOUv9g4PLcduZ9saCxZewHfKPhUbfMT5zyty6/
8wLgIf2QdSzj6KnBBeQUCsDmtC+uFvF4cT4fqYZ35iQOS8UCmTJfe8XFHjG9tHV91/YUt02sAH0Y
Wy81rwi2QPilKdvM6pdLb70uG+fdRIvJx7QdAN9XIf1TpGEbZrsJ6JECE5J6CmB2e2PL7tp59q0V
2b9lvncdK14rdwy0eUtgi5k44uadKAAM4lFjiuNQ/noYdjzW7FDw5TUuCBpsUG+unIAAJfyv6fgv
ApOt/zI1X753Jo5138ImQXbkH54tVLHtKCt2CuNcPKuOTbzjkHU4uAfI91tXYG/Kfe/UZeU+r+/Y
duxdyzl3BUQN4GJAE1soNBHppEuARGaYVGgkXKUZgOnIvtpDhQXHfbQdl7Vc2m4aiuumPJu9s1d1
eWY6YlHeleRn1HK+d/PkEPj4gqzwtuMjrCf55RDm4WbvBm8zNdBaqmIXk14G5HqNqIWV+WImay9B
iNkYoUasjAMTsqty1W6wnetkhhfPQaQERikcEXAl3VMKLY5HEg/QybE+PBc/wdyfOM5vzYo5n1HF
zcr3xwRQIajMCcf3gK4eWFKDWgWCrFsEP4puOuS5CTebsVdPYOI66+fLPEKTD6LPqXZ3FSijgn8Q
biOEc5ByiHicVyFiyLtPQqkbFTkH4IdP5fgxp+54rsWE4Ku0/PcmslmD44qjmN4mtYUpikdEe86O
JvTQ0NOZI69xKKa7eEJXDAOdxr+z+3OjG3rl+eN3p+vfXe//YbK7PCU2JgemUDjtw+/t/+92K3Nl
BhlCMuAZVfYrhmkT8fZFyvpoVILlXLFNVQ9NlN3O/XAXt+qYEl8lJWjMrG12LDVRC4bpJm1rkLrh
XSKIA5TdQxuEJRlTFK7J8FW75b94upl9/+F1Y/tBOQ6uFdp7CDjtD7CEFhRxPVgYuhtfEbEjbLSq
vGBmP2PP7EXhM4/yhBUI52KNVsdATkUr2n8CLmDGtG+SfFr5BmEHqkF3Xvs+zywpEhWSIb8HMCq8
/Bbg7yMH697Ox6tM+8fasJ5n5MV4Q37GLuQRp2W4EHQbgva6FToAfrBHmuYYBByNg/giSwwYU9cZ
7HMQXaZzjVSt1g/JMFwZZp1rLyLfxCvxZJPt63nhB6BLa8V+8Inw5ruBEQTrz/qrNNJk69r1k+6M
rzCxCWST3he718fWS9/gWu7V0LK+t77qnD4Mc2lY8gri5qjo0+YgpEByXxhN7xFLAhNTPzQc0gn9
X1XobWshodFrc0jWMnNfy1oQGZZAeyMRw+1uUNdc247bozZpIILwYFhlRifWv6aqe2bqxTnuvM1Z
8xzL8a5Hk7UZeiSHBpmRabNuYvPgwnhzE30waXjgR/8WmfVjDqWyF/bGQ/ShUhf7YnCNS/NY1fqq
HaRhefBYWILhbuFt2GVuQ1TzMnZ3cWLu+OgvpoU/ZdDcMvIVndhh8BHk+vXaZRxbXbpo3rYTawbG
yLnPkKd9S+fHxdAE5XaT9Oewzo5pGb1igmfLTuDaGufqrkH5E2TzNmFsj+St+yJ4ayHHXmG0bhqV
vjdgtlZhm5YEGebmeraRxqWe372mhX9fxTaxjRiGSiarzBsHdLMp7mEH1ar4gjVEuxW+Oi2ASaP6
iftmRxYbsnFSFku+hjC9qmvXZAcxu7u0wkGpvYcsTs+OgMSDqmPVID1Hd2Xx97tNWPU71AubKG5L
bqa3VGigOOOh6IFSQNlh8tUVz0SevMWtexmV/ZIDiV653ps7N09j0XdbnupjE/lfs7DPUZ94W43C
CMl6fJ5GIFM9jLwN3t986zrzhd34ijjqO4Qyau8r89MBarsVWj1U9vSZNRhD0fC+mbkNQZ1V9JqY
lKtyuudhDk4DeRNYdeXWyI4ZOmEMIxDDrHEtkvTJar23XvRnkxymAt4XlHEk1bl9MDRTFNO8QuLb
IEt+KTq9ChSMcid88HrjJs7eUUUwPOrXYZTctoO8B2G3nXjaHaavsxQECE/rcQwp+220DsS/dah8
rOYhMn4MWfAVzubHGGMtE+PO6sPfUhASsvDZXbnuQxT+Kui7/XDrGLcquK2tW0JTy/4Bo+tVQbHt
bVod+2GYxApnx3Mxtsz1GQkgS8SqvhqQY4v0VyYndKVsG9o3P3zSbgK9yyGF5Quf/MYS73386Mco
zgJF8MY9Q3EAYDAwesHjYtyk5gM74HqVzBeTjZM/LTGs00HihEXQ7DrFlrg34hA97oc7S/8Gr2Jd
+PZb1wfM6PleZ+ItCK/FqNd+fm/GrLo4K/8vc+e2nLgRhOFXceUiV0GF0AlVKluVBa8d73rj2qWy
yRU1BgUJdLAlYRuePt/owDI2sA7jC+bOSO6Zac2pe/7++9v9uLcgD50znEW3jwSSJMt/n+YZodf+
7ZNlxR/8h+IWvqfLKJ9dYgtPHx4xkJZ+iM2X+cMVOMn3jv+IeU62ET8jLVBIcArIMKjYZslfEZkr
z596K3vayUng1wfpmEHu/OExW3908nQUzu694XpujvxF559stfqWLdYV1916XEIXdpdHAwuyvD9m
5SI+T+M+SXPddDl8eEwn2XJ90V97lyX31C7gxEEX4CznqqevHRtux7xLNhPs2AToVolDYWnmeNTH
pJkpuXhyvdvk4eGK2IeAvDojP727G9zPe5fz+YqUvzh7oUBJFudjT+IwOuPh/KEcxdaao11C4lj7
U3aHT70LcYl5MSvdK5ubPDPLrwmnZvUFWnzvQB5QXoDM7JE/0eLOz14BvwHpNASlHw1LJ+8MCtsv
ufXprN7/Eq7HvRh6YDJhOf7NoidZD/tLPDrJ3/kaL2CS4RudFeMvVmheoZvonLsGyQdM3F3mQfPt
pfCudTvE/ABZ+PpWRqvGZXwDGJCm34sU7hteUvn0JovScpQd91J73b1bUGNz1lQeDJi0zMkwT4ax
VAmok2dqJQyvalKVj/6QhFiQtn45xZztwezqyDsDebiSBfszztJZ89jzZdyxC3bLqR/DsUF9Wxra
p4PD3fsSwDRRHn5H6YCYkl5YEhXk0aRUVFDlE7FfqYdnYr7rwcKklqgl3E11R3ECbOvBNWCZBeGG
CVwV8DanpQfbJIbydYNhrxJM37Axq3DT+XuUwDlWUm3VOpDULaelBAvPB1bka2bEXiX0XLiJJZKO
fKtVUUdCv2uAVmHO9CWHDaUeeac0I+C7qadpna9ms8C8XBb2K8EyoGZmuAPO2aEErw+wh5wHFnGg
J6oE1wQP5EirTGs0mJ6BBiQdEeNqe0HwDYzRPuxuzWSoh90JDQOPDAs9i+Vcq//sD65PcDbxPU1R
1WAaDpGUcBwC5ZLl5PYH6VzVHQQsCaDK0KaEslVFVQK5o+DQAO2AM0uWk1sX8ev2dTeHnm/A5mWS
yUntvGtYdhdCAFL5VqWu54QmgumCv9ecBibpxsDb9mzQIVVRNwXPNUywsBA+nuqmABOlWQ9LrU2h
73BJ0vVQ59Za2AcZ6sGmCAN/XU5v/NeHRFxweoth3yDNAJF5cFXsGgWegZKBQTvNrnhyUwFQvPaG
4BiMdLroWLt00OcxhHtcQNUVndA6AOeuqzsFTAhLYDHp4oxWpgAHIpurDNgL/8cG+ArdbMzNQRjF
08rQjIKiOsjVJtQPX2htrJcCGvuqImbBjlRelHZnLTrYcGe9U06LlQ249bC1Cat6mn9vOviyaqWu
tlftj5dRkIt8AllvVXXTzPr2lWvWEPbmm1xMgyJU7EBH0k9+b9BvPynN3Zr5B+UXhUhaMVIzPTif
27938mpuFpRDYskALvJWjBRbT0Td1l6KfCVSsS242em1JUeJmMAAulPTcD2xkupWcSWSZHn2s0ju
fj37KIgyjhQNsb5I00q3lo8iT/HULFQl1ScCbdmM0/iZYNvHM6Ar+JNYFKGYPgbBXSusmqUell37
w/GD8VpMw9XuOVRbjrrN/3Ma0fy2odUs4grsDT7mzXK6nIRBnq8U4a5lmu0Px6vlZpnOxW0rp2o1
sZdv0OovYi6KkvgaRXZtluiq+mu0WETKgsU9qdyDdAWPRBLFZ5/FdNnKqpategvVFV7Rg+1aWhr/
ja78b0FRnr0P0pmIldbXZ2Bd6deCxZwFq1RzZjUOOF3pF8s50hUX58aS15adKbNSyiXEs1XR8VOH
XXlDjPk5mmS3pFX4o4hhfyta4XL0YCCZpjTGdfvxO2Dm/dtTF9rNCkyiW811tM5y9TiAaPgUfA72
usIPZ13bHLqOO8bsBqm1jZbfoupIneNCs67PZNGQn/qZdFBtMghPV03XB1OBazb9RyznmuKHQRxG
rQoapaMW+w1m3F6oId9VVvEG++FARoRGZEhRj9mb6xbdLzsIQ1GWUfGihoYk8g02sWqfOUxDqfmJ
fxg6qyl/FDC1Zs/P+N9927of4ZOYop/tMcrYAVSKDQ+vv0SXEq7VPj5+g9i9Hh0Dmj2oz1325uay
8qUV2l5C7vo31cSWb0ziQOTv/gMAAP//</cx:binary>
              </cx:geoCache>
            </cx:geography>
          </cx:layoutPr>
          <cx:valueColors>
            <cx:minColor>
              <a:srgbClr val="FF0000"/>
            </cx:minColor>
            <cx:maxColor>
              <a:srgbClr val="640000"/>
            </cx:maxColor>
          </cx:valueColors>
        </cx:series>
      </cx:plotAreaRegion>
    </cx:plotArea>
    <cx:legend pos="r" align="min" overlay="0">
      <cx:txPr>
        <a:bodyPr vertOverflow="overflow" horzOverflow="overflow" wrap="square" lIns="0" tIns="0" rIns="0" bIns="0"/>
        <a:lstStyle/>
        <a:p>
          <a:pPr algn="ctr" rtl="0">
            <a:defRPr lang="en-US" sz="1000">
              <a:solidFill>
                <a:schemeClr val="bg1"/>
              </a:solidFill>
            </a:defRPr>
          </a:pPr>
          <a:endParaRPr lang="en-US" sz="1000">
            <a:solidFill>
              <a:schemeClr val="bg1"/>
            </a:solidFill>
          </a:endParaRPr>
        </a:p>
      </cx:txPr>
    </cx:legend>
  </cx:chart>
  <cx:spPr>
    <a:solidFill>
      <a:schemeClr val="bg2">
        <a:lumMod val="10000"/>
      </a:schemeClr>
    </a:solidFill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6.xml"/><Relationship Id="rId2" Type="http://schemas.openxmlformats.org/officeDocument/2006/relationships/chart" Target="../charts/chart2.xml"/><Relationship Id="rId1" Type="http://schemas.openxmlformats.org/officeDocument/2006/relationships/image" Target="../media/image1.png"/><Relationship Id="rId6" Type="http://schemas.microsoft.com/office/2014/relationships/chartEx" Target="../charts/chartEx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138</xdr:row>
      <xdr:rowOff>0</xdr:rowOff>
    </xdr:from>
    <xdr:to>
      <xdr:col>15</xdr:col>
      <xdr:colOff>211933</xdr:colOff>
      <xdr:row>149</xdr:row>
      <xdr:rowOff>176213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84C3AA79-3F96-4098-84D5-9762C41BAF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89643</xdr:colOff>
      <xdr:row>3</xdr:row>
      <xdr:rowOff>52988</xdr:rowOff>
    </xdr:from>
    <xdr:to>
      <xdr:col>1</xdr:col>
      <xdr:colOff>1823413</xdr:colOff>
      <xdr:row>6</xdr:row>
      <xdr:rowOff>500063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E121929-DB70-4053-85CE-40DD45050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68" y="445894"/>
          <a:ext cx="1733770" cy="875700"/>
        </a:xfrm>
        <a:prstGeom prst="rect">
          <a:avLst/>
        </a:prstGeom>
      </xdr:spPr>
    </xdr:pic>
    <xdr:clientData/>
  </xdr:twoCellAnchor>
  <xdr:twoCellAnchor>
    <xdr:from>
      <xdr:col>9</xdr:col>
      <xdr:colOff>38421</xdr:colOff>
      <xdr:row>5</xdr:row>
      <xdr:rowOff>18506</xdr:rowOff>
    </xdr:from>
    <xdr:to>
      <xdr:col>20</xdr:col>
      <xdr:colOff>444594</xdr:colOff>
      <xdr:row>17</xdr:row>
      <xdr:rowOff>585106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6961A7A-AA24-46B8-BDB6-B92440C8EB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15875</xdr:colOff>
      <xdr:row>21</xdr:row>
      <xdr:rowOff>34015</xdr:rowOff>
    </xdr:from>
    <xdr:to>
      <xdr:col>20</xdr:col>
      <xdr:colOff>456180</xdr:colOff>
      <xdr:row>30</xdr:row>
      <xdr:rowOff>142874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690ADDB3-4880-44AE-A80E-1FB0C5F803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36129</xdr:colOff>
      <xdr:row>54</xdr:row>
      <xdr:rowOff>22992</xdr:rowOff>
    </xdr:from>
    <xdr:to>
      <xdr:col>11</xdr:col>
      <xdr:colOff>144462</xdr:colOff>
      <xdr:row>76</xdr:row>
      <xdr:rowOff>142875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99DE4B4-1ECB-4841-8B26-5869BF61D9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23812</xdr:colOff>
      <xdr:row>34</xdr:row>
      <xdr:rowOff>23815</xdr:rowOff>
    </xdr:from>
    <xdr:to>
      <xdr:col>20</xdr:col>
      <xdr:colOff>455414</xdr:colOff>
      <xdr:row>50</xdr:row>
      <xdr:rowOff>226219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18A894C-A4A9-4938-A490-E6443A11F6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34017</xdr:colOff>
      <xdr:row>12</xdr:row>
      <xdr:rowOff>20409</xdr:rowOff>
    </xdr:from>
    <xdr:to>
      <xdr:col>7</xdr:col>
      <xdr:colOff>816429</xdr:colOff>
      <xdr:row>30</xdr:row>
      <xdr:rowOff>149679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0486D743-B60F-4A79-87BD-51679994D3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2142" y="2211159"/>
              <a:ext cx="7097487" cy="48346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13</xdr:col>
      <xdr:colOff>29455</xdr:colOff>
      <xdr:row>54</xdr:row>
      <xdr:rowOff>17361</xdr:rowOff>
    </xdr:from>
    <xdr:to>
      <xdr:col>20</xdr:col>
      <xdr:colOff>446174</xdr:colOff>
      <xdr:row>76</xdr:row>
      <xdr:rowOff>154371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AFA44AFA-59D5-4DAC-9BB0-3D4A286FF6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042055555554" backgroundQuery="1" createdVersion="8" refreshedVersion="8" minRefreshableVersion="3" recordCount="0" supportSubquery="1" supportAdvancedDrill="1" xr:uid="{7443B896-6C8C-402F-9649-81AA989FA2E8}">
  <cacheSource type="external" connectionId="7"/>
  <cacheFields count="1">
    <cacheField name="[Measures].[Average of delivery_duration]" caption="Average of delivery_duration" numFmtId="0" hierarchy="93" level="32767"/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20" unbalanced="0"/>
    <cacheHierarchy uniqueName="[customers].[first_name]" caption="first_name" attribute="1" defaultMemberUniqueName="[customers].[first_name].[All]" allUniqueName="[customers].[first_name].[All]" dimensionUniqueName="[customers]" displayFolder="" count="0" memberValueDatatype="130" unbalanced="0"/>
    <cacheHierarchy uniqueName="[customers].[last_name]" caption="last_name" attribute="1" defaultMemberUniqueName="[customers].[last_name].[All]" allUniqueName="[customers].[last_name].[All]" dimensionUniqueName="[customers]" displayFolder="" count="0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email]" caption="email" attribute="1" defaultMemberUniqueName="[customers].[email].[All]" allUniqueName="[customers].[email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2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0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0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0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0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0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0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0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0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0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0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0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0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0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0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hipped_date]" caption="shipped_date" attribute="1" time="1" defaultMemberUniqueName="[orders].[shipped_date].[All]" allUniqueName="[orders].[shipped_date].[All]" dimensionUniqueName="[orders]" displayFolder="" count="0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0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0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0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0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0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0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0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0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0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0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0" memberValueDatatype="130" unbalanced="0"/>
    <cacheHierarchy uniqueName="[returns].[return_id]" caption="return_id" attribute="1" defaultMemberUniqueName="[returns].[return_id].[All]" allUniqueName="[returns].[return_id].[All]" dimensionUniqueName="[returns]" displayFolder="" count="0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reason]" caption="reason" attribute="1" defaultMemberUniqueName="[returns].[reason].[All]" allUniqueName="[returns].[reason].[All]" dimensionUniqueName="[returns]" displayFolder="" count="0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656607638892" backgroundQuery="1" createdVersion="8" refreshedVersion="8" minRefreshableVersion="3" recordCount="0" supportSubquery="1" supportAdvancedDrill="1" xr:uid="{6976C447-03CB-4938-8E82-7174703D8F30}">
  <cacheSource type="external" connectionId="7"/>
  <cacheFields count="6">
    <cacheField name="[orders].[order_date].[order_date]" caption="order_date" numFmtId="0" hierarchy="27" level="1">
      <sharedItems containsSemiMixedTypes="0" containsNonDate="0" containsDate="1" containsString="0" minDate="2024-01-01T00:00:00" maxDate="2025-09-10T00:00:00" count="618">
        <d v="2024-01-01T00:00:00"/>
        <d v="2024-01-02T00:00:00"/>
        <d v="2024-01-03T00:00:00"/>
        <d v="2024-01-04T00:00:00"/>
        <d v="2024-01-05T00:00:00"/>
        <d v="2024-01-06T00:00:00"/>
        <d v="2024-01-07T00:00:00"/>
        <d v="2024-01-08T00:00:00"/>
        <d v="2024-01-09T00:00:00"/>
        <d v="2024-01-10T00:00:00"/>
        <d v="2024-01-11T00:00:00"/>
        <d v="2024-01-12T00:00:00"/>
        <d v="2024-01-13T00:00:00"/>
        <d v="2024-01-14T00:00:00"/>
        <d v="2024-01-15T00:00:00"/>
        <d v="2024-01-16T00:00:00"/>
        <d v="2024-01-17T00:00:00"/>
        <d v="2024-01-18T00:00:00"/>
        <d v="2024-01-19T00:00:00"/>
        <d v="2024-01-20T00:00:00"/>
        <d v="2024-01-21T00:00:00"/>
        <d v="2024-01-22T00:00:00"/>
        <d v="2024-01-23T00:00:00"/>
        <d v="2024-01-24T00:00:00"/>
        <d v="2024-01-25T00:00:00"/>
        <d v="2024-01-26T00:00:00"/>
        <d v="2024-01-27T00:00:00"/>
        <d v="2024-01-28T00:00:00"/>
        <d v="2024-01-29T00:00:00"/>
        <d v="2024-01-30T00:00:00"/>
        <d v="2024-01-31T00:00:00"/>
        <d v="2024-02-01T00:00:00"/>
        <d v="2024-02-02T00:00:00"/>
        <d v="2024-02-03T00:00:00"/>
        <d v="2024-02-04T00:00:00"/>
        <d v="2024-02-05T00:00:00"/>
        <d v="2024-02-06T00:00:00"/>
        <d v="2024-02-07T00:00:00"/>
        <d v="2024-02-08T00:00:00"/>
        <d v="2024-02-09T00:00:00"/>
        <d v="2024-02-10T00:00:00"/>
        <d v="2024-02-11T00:00:00"/>
        <d v="2024-02-12T00:00:00"/>
        <d v="2024-02-13T00:00:00"/>
        <d v="2024-02-14T00:00:00"/>
        <d v="2024-02-15T00:00:00"/>
        <d v="2024-02-16T00:00:00"/>
        <d v="2024-02-17T00:00:00"/>
        <d v="2024-02-18T00:00:00"/>
        <d v="2024-02-19T00:00:00"/>
        <d v="2024-02-20T00:00:00"/>
        <d v="2024-02-21T00:00:00"/>
        <d v="2024-02-22T00:00:00"/>
        <d v="2024-02-23T00:00:00"/>
        <d v="2024-02-24T00:00:00"/>
        <d v="2024-02-25T00:00:00"/>
        <d v="2024-02-26T00:00:00"/>
        <d v="2024-02-27T00:00:00"/>
        <d v="2024-02-28T00:00:00"/>
        <d v="2024-02-29T00:00:00"/>
        <d v="2024-03-01T00:00:00"/>
        <d v="2024-03-02T00:00:00"/>
        <d v="2024-03-03T00:00:00"/>
        <d v="2024-03-04T00:00:00"/>
        <d v="2024-03-05T00:00:00"/>
        <d v="2024-03-06T00:00:00"/>
        <d v="2024-03-07T00:00:00"/>
        <d v="2024-03-08T00:00:00"/>
        <d v="2024-03-09T00:00:00"/>
        <d v="2024-03-10T00:00:00"/>
        <d v="2024-03-11T00:00:00"/>
        <d v="2024-03-12T00:00:00"/>
        <d v="2024-03-13T00:00:00"/>
        <d v="2024-03-14T00:00:00"/>
        <d v="2024-03-15T00:00:00"/>
        <d v="2024-03-16T00:00:00"/>
        <d v="2024-03-17T00:00:00"/>
        <d v="2024-03-18T00:00:00"/>
        <d v="2024-03-19T00:00:00"/>
        <d v="2024-03-20T00:00:00"/>
        <d v="2024-03-21T00:00:00"/>
        <d v="2024-03-22T00:00:00"/>
        <d v="2024-03-23T00:00:00"/>
        <d v="2024-03-24T00:00:00"/>
        <d v="2024-03-25T00:00:00"/>
        <d v="2024-03-26T00:00:00"/>
        <d v="2024-03-27T00:00:00"/>
        <d v="2024-03-28T00:00:00"/>
        <d v="2024-03-29T00:00:00"/>
        <d v="2024-03-30T00:00:00"/>
        <d v="2024-03-31T00:00:00"/>
        <d v="2024-04-01T00:00:00"/>
        <d v="2024-04-02T00:00:00"/>
        <d v="2024-04-03T00:00:00"/>
        <d v="2024-04-04T00:00:00"/>
        <d v="2024-04-05T00:00:00"/>
        <d v="2024-04-06T00:00:00"/>
        <d v="2024-04-07T00:00:00"/>
        <d v="2024-04-08T00:00:00"/>
        <d v="2024-04-09T00:00:00"/>
        <d v="2024-04-10T00:00:00"/>
        <d v="2024-04-11T00:00:00"/>
        <d v="2024-04-12T00:00:00"/>
        <d v="2024-04-13T00:00:00"/>
        <d v="2024-04-14T00:00:00"/>
        <d v="2024-04-15T00:00:00"/>
        <d v="2024-04-16T00:00:00"/>
        <d v="2024-04-17T00:00:00"/>
        <d v="2024-04-18T00:00:00"/>
        <d v="2024-04-19T00:00:00"/>
        <d v="2024-04-20T00:00:00"/>
        <d v="2024-04-21T00:00:00"/>
        <d v="2024-04-22T00:00:00"/>
        <d v="2024-04-23T00:00:00"/>
        <d v="2024-04-24T00:00:00"/>
        <d v="2024-04-25T00:00:00"/>
        <d v="2024-04-26T00:00:00"/>
        <d v="2024-04-27T00:00:00"/>
        <d v="2024-04-28T00:00:00"/>
        <d v="2024-04-29T00:00:00"/>
        <d v="2024-04-30T00:00:00"/>
        <d v="2024-05-01T00:00:00"/>
        <d v="2024-05-02T00:00:00"/>
        <d v="2024-05-03T00:00:00"/>
        <d v="2024-05-04T00:00:00"/>
        <d v="2024-05-05T00:00:00"/>
        <d v="2024-05-06T00:00:00"/>
        <d v="2024-05-07T00:00:00"/>
        <d v="2024-05-08T00:00:00"/>
        <d v="2024-05-09T00:00:00"/>
        <d v="2024-05-10T00:00:00"/>
        <d v="2024-05-11T00:00:00"/>
        <d v="2024-05-12T00:00:00"/>
        <d v="2024-05-13T00:00:00"/>
        <d v="2024-05-14T00:00:00"/>
        <d v="2024-05-15T00:00:00"/>
        <d v="2024-05-16T00:00:00"/>
        <d v="2024-05-17T00:00:00"/>
        <d v="2024-05-18T00:00:00"/>
        <d v="2024-05-19T00:00:00"/>
        <d v="2024-05-20T00:00:00"/>
        <d v="2024-05-21T00:00:00"/>
        <d v="2024-05-22T00:00:00"/>
        <d v="2024-05-23T00:00:00"/>
        <d v="2024-05-24T00:00:00"/>
        <d v="2024-05-25T00:00:00"/>
        <d v="2024-05-26T00:00:00"/>
        <d v="2024-05-27T00:00:00"/>
        <d v="2024-05-28T00:00:00"/>
        <d v="2024-05-29T00:00:00"/>
        <d v="2024-05-30T00:00:00"/>
        <d v="2024-05-31T00:00:00"/>
        <d v="2024-06-01T00:00:00"/>
        <d v="2024-06-02T00:00:00"/>
        <d v="2024-06-03T00:00:00"/>
        <d v="2024-06-04T00:00:00"/>
        <d v="2024-06-05T00:00:00"/>
        <d v="2024-06-06T00:00:00"/>
        <d v="2024-06-07T00:00:00"/>
        <d v="2024-06-08T00:00:00"/>
        <d v="2024-06-09T00:00:00"/>
        <d v="2024-06-10T00:00:00"/>
        <d v="2024-06-11T00:00:00"/>
        <d v="2024-06-12T00:00:00"/>
        <d v="2024-06-13T00:00:00"/>
        <d v="2024-06-14T00:00:00"/>
        <d v="2024-06-15T00:00:00"/>
        <d v="2024-06-16T00:00:00"/>
        <d v="2024-06-17T00:00:00"/>
        <d v="2024-06-18T00:00:00"/>
        <d v="2024-06-19T00:00:00"/>
        <d v="2024-06-20T00:00:00"/>
        <d v="2024-06-21T00:00:00"/>
        <d v="2024-06-22T00:00:00"/>
        <d v="2024-06-23T00:00:00"/>
        <d v="2024-06-24T00:00:00"/>
        <d v="2024-06-25T00:00:00"/>
        <d v="2024-06-26T00:00:00"/>
        <d v="2024-06-27T00:00:00"/>
        <d v="2024-06-28T00:00:00"/>
        <d v="2024-06-29T00:00:00"/>
        <d v="2024-06-30T00:00:00"/>
        <d v="2024-07-01T00:00:00"/>
        <d v="2024-07-02T00:00:00"/>
        <d v="2024-07-03T00:00:00"/>
        <d v="2024-07-04T00:00:00"/>
        <d v="2024-07-05T00:00:00"/>
        <d v="2024-07-06T00:00:00"/>
        <d v="2024-07-07T00:00:00"/>
        <d v="2024-07-08T00:00:00"/>
        <d v="2024-07-09T00:00:00"/>
        <d v="2024-07-10T00:00:00"/>
        <d v="2024-07-11T00:00:00"/>
        <d v="2024-07-12T00:00:00"/>
        <d v="2024-07-13T00:00:00"/>
        <d v="2024-07-14T00:00:00"/>
        <d v="2024-07-15T00:00:00"/>
        <d v="2024-07-16T00:00:00"/>
        <d v="2024-07-17T00:00:00"/>
        <d v="2024-07-18T00:00:00"/>
        <d v="2024-07-19T00:00:00"/>
        <d v="2024-07-20T00:00:00"/>
        <d v="2024-07-21T00:00:00"/>
        <d v="2024-07-22T00:00:00"/>
        <d v="2024-07-23T00:00:00"/>
        <d v="2024-07-24T00:00:00"/>
        <d v="2024-07-25T00:00:00"/>
        <d v="2024-07-26T00:00:00"/>
        <d v="2024-07-27T00:00:00"/>
        <d v="2024-07-28T00:00:00"/>
        <d v="2024-07-29T00:00:00"/>
        <d v="2024-07-30T00:00:00"/>
        <d v="2024-07-31T00:00:00"/>
        <d v="2024-08-01T00:00:00"/>
        <d v="2024-08-02T00:00:00"/>
        <d v="2024-08-03T00:00:00"/>
        <d v="2024-08-04T00:00:00"/>
        <d v="2024-08-05T00:00:00"/>
        <d v="2024-08-06T00:00:00"/>
        <d v="2024-08-07T00:00:00"/>
        <d v="2024-08-08T00:00:00"/>
        <d v="2024-08-09T00:00:00"/>
        <d v="2024-08-10T00:00:00"/>
        <d v="2024-08-11T00:00:00"/>
        <d v="2024-08-12T00:00:00"/>
        <d v="2024-08-13T00:00:00"/>
        <d v="2024-08-14T00:00:00"/>
        <d v="2024-08-15T00:00:00"/>
        <d v="2024-08-16T00:00:00"/>
        <d v="2024-08-17T00:00:00"/>
        <d v="2024-08-18T00:00:00"/>
        <d v="2024-08-19T00:00:00"/>
        <d v="2024-08-20T00:00:00"/>
        <d v="2024-08-21T00:00:00"/>
        <d v="2024-08-22T00:00:00"/>
        <d v="2024-08-23T00:00:00"/>
        <d v="2024-08-24T00:00:00"/>
        <d v="2024-08-25T00:00:00"/>
        <d v="2024-08-26T00:00:00"/>
        <d v="2024-08-27T00:00:00"/>
        <d v="2024-08-28T00:00:00"/>
        <d v="2024-08-29T00:00:00"/>
        <d v="2024-08-30T00:00:00"/>
        <d v="2024-08-31T00:00:00"/>
        <d v="2024-09-01T00:00:00"/>
        <d v="2024-09-02T00:00:00"/>
        <d v="2024-09-03T00:00:00"/>
        <d v="2024-09-04T00:00:00"/>
        <d v="2024-09-05T00:00:00"/>
        <d v="2024-09-06T00:00:00"/>
        <d v="2024-09-07T00:00:00"/>
        <d v="2024-09-08T00:00:00"/>
        <d v="2024-09-09T00:00:00"/>
        <d v="2024-09-10T00:00:00"/>
        <d v="2024-09-11T00:00:00"/>
        <d v="2024-09-12T00:00:00"/>
        <d v="2024-09-13T00:00:00"/>
        <d v="2024-09-14T00:00:00"/>
        <d v="2024-09-15T00:00:00"/>
        <d v="2024-09-16T00:00:00"/>
        <d v="2024-09-17T00:00:00"/>
        <d v="2024-09-18T00:00:00"/>
        <d v="2024-09-19T00:00:00"/>
        <d v="2024-09-20T00:00:00"/>
        <d v="2024-09-21T00:00:00"/>
        <d v="2024-09-22T00:00:00"/>
        <d v="2024-09-23T00:00:00"/>
        <d v="2024-09-24T00:00:00"/>
        <d v="2024-09-25T00:00:00"/>
        <d v="2024-09-26T00:00:00"/>
        <d v="2024-09-27T00:00:00"/>
        <d v="2024-09-28T00:00:00"/>
        <d v="2024-09-29T00:00:00"/>
        <d v="2024-09-30T00:00:00"/>
        <d v="2024-10-01T00:00:00"/>
        <d v="2024-10-02T00:00:00"/>
        <d v="2024-10-03T00:00:00"/>
        <d v="2024-10-04T00:00:00"/>
        <d v="2024-10-05T00:00:00"/>
        <d v="2024-10-06T00:00:00"/>
        <d v="2024-10-07T00:00:00"/>
        <d v="2024-10-08T00:00:00"/>
        <d v="2024-10-09T00:00:00"/>
        <d v="2024-10-10T00:00:00"/>
        <d v="2024-10-11T00:00:00"/>
        <d v="2024-10-12T00:00:00"/>
        <d v="2024-10-13T00:00:00"/>
        <d v="2024-10-14T00:00:00"/>
        <d v="2024-10-15T00:00:00"/>
        <d v="2024-10-16T00:00:00"/>
        <d v="2024-10-17T00:00:00"/>
        <d v="2024-10-18T00:00:00"/>
        <d v="2024-10-19T00:00:00"/>
        <d v="2024-10-20T00:00:00"/>
        <d v="2024-10-21T00:00:00"/>
        <d v="2024-10-22T00:00:00"/>
        <d v="2024-10-23T00:00:00"/>
        <d v="2024-10-24T00:00:00"/>
        <d v="2024-10-25T00:00:00"/>
        <d v="2024-10-26T00:00:00"/>
        <d v="2024-10-27T00:00:00"/>
        <d v="2024-10-28T00:00:00"/>
        <d v="2024-10-29T00:00:00"/>
        <d v="2024-10-30T00:00:00"/>
        <d v="2024-10-31T00:00:00"/>
        <d v="2024-11-01T00:00:00"/>
        <d v="2024-11-02T00:00:00"/>
        <d v="2024-11-03T00:00:00"/>
        <d v="2024-11-04T00:00:00"/>
        <d v="2024-11-05T00:00:00"/>
        <d v="2024-11-06T00:00:00"/>
        <d v="2024-11-07T00:00:00"/>
        <d v="2024-11-08T00:00:00"/>
        <d v="2024-11-09T00:00:00"/>
        <d v="2024-11-10T00:00:00"/>
        <d v="2024-11-11T00:00:00"/>
        <d v="2024-11-12T00:00:00"/>
        <d v="2024-11-13T00:00:00"/>
        <d v="2024-11-14T00:00:00"/>
        <d v="2024-11-15T00:00:00"/>
        <d v="2024-11-16T00:00:00"/>
        <d v="2024-11-17T00:00:00"/>
        <d v="2024-11-18T00:00:00"/>
        <d v="2024-11-19T00:00:00"/>
        <d v="2024-11-20T00:00:00"/>
        <d v="2024-11-21T00:00:00"/>
        <d v="2024-11-22T00:00:00"/>
        <d v="2024-11-23T00:00:00"/>
        <d v="2024-11-24T00:00:00"/>
        <d v="2024-11-25T00:00:00"/>
        <d v="2024-11-26T00:00:00"/>
        <d v="2024-11-27T00:00:00"/>
        <d v="2024-11-28T00:00:00"/>
        <d v="2024-11-29T00:00:00"/>
        <d v="2024-11-30T00:00:00"/>
        <d v="2024-12-01T00:00:00"/>
        <d v="2024-12-02T00:00:00"/>
        <d v="2024-12-03T00:00:00"/>
        <d v="2024-12-04T00:00:00"/>
        <d v="2024-12-05T00:00:00"/>
        <d v="2024-12-06T00:00:00"/>
        <d v="2024-12-07T00:00:00"/>
        <d v="2024-12-08T00:00:00"/>
        <d v="2024-12-09T00:00:00"/>
        <d v="2024-12-10T00:00:00"/>
        <d v="2024-12-11T00:00:00"/>
        <d v="2024-12-12T00:00:00"/>
        <d v="2024-12-13T00:00:00"/>
        <d v="2024-12-14T00:00:00"/>
        <d v="2024-12-15T00:00:00"/>
        <d v="2024-12-16T00:00:00"/>
        <d v="2024-12-17T00:00:00"/>
        <d v="2024-12-18T00:00:00"/>
        <d v="2024-12-19T00:00:00"/>
        <d v="2024-12-20T00:00:00"/>
        <d v="2024-12-21T00:00:00"/>
        <d v="2024-12-22T00:00:00"/>
        <d v="2024-12-23T00:00:00"/>
        <d v="2024-12-24T00:00:00"/>
        <d v="2024-12-25T00:00:00"/>
        <d v="2024-12-26T00:00:00"/>
        <d v="2024-12-27T00:00:00"/>
        <d v="2024-12-28T00:00:00"/>
        <d v="2024-12-29T00:00:00"/>
        <d v="2024-12-30T00:00:00"/>
        <d v="2024-12-31T00:00:00"/>
        <d v="2025-01-01T00:00:00"/>
        <d v="2025-01-02T00:00:00"/>
        <d v="2025-01-03T00:00:00"/>
        <d v="2025-01-04T00:00:00"/>
        <d v="2025-01-05T00:00:00"/>
        <d v="2025-01-06T00:00:00"/>
        <d v="2025-01-07T00:00:00"/>
        <d v="2025-01-08T00:00:00"/>
        <d v="2025-01-09T00:00:00"/>
        <d v="2025-01-10T00:00:00"/>
        <d v="2025-01-11T00:00:00"/>
        <d v="2025-01-12T00:00:00"/>
        <d v="2025-01-13T00:00:00"/>
        <d v="2025-01-14T00:00:00"/>
        <d v="2025-01-15T00:00:00"/>
        <d v="2025-01-16T00:00:00"/>
        <d v="2025-01-17T00:00:00"/>
        <d v="2025-01-18T00:00:00"/>
        <d v="2025-01-19T00:00:00"/>
        <d v="2025-01-20T00:00:00"/>
        <d v="2025-01-21T00:00:00"/>
        <d v="2025-01-22T00:00:00"/>
        <d v="2025-01-23T00:00:00"/>
        <d v="2025-01-24T00:00:00"/>
        <d v="2025-01-25T00:00:00"/>
        <d v="2025-01-26T00:00:00"/>
        <d v="2025-01-27T00:00:00"/>
        <d v="2025-01-28T00:00:00"/>
        <d v="2025-01-29T00:00:00"/>
        <d v="2025-01-30T00:00:00"/>
        <d v="2025-01-31T00:00:00"/>
        <d v="2025-02-01T00:00:00"/>
        <d v="2025-02-02T00:00:00"/>
        <d v="2025-02-03T00:00:00"/>
        <d v="2025-02-04T00:00:00"/>
        <d v="2025-02-05T00:00:00"/>
        <d v="2025-02-06T00:00:00"/>
        <d v="2025-02-07T00:00:00"/>
        <d v="2025-02-08T00:00:00"/>
        <d v="2025-02-09T00:00:00"/>
        <d v="2025-02-10T00:00:00"/>
        <d v="2025-02-11T00:00:00"/>
        <d v="2025-02-12T00:00:00"/>
        <d v="2025-02-13T00:00:00"/>
        <d v="2025-02-14T00:00:00"/>
        <d v="2025-02-15T00:00:00"/>
        <d v="2025-02-16T00:00:00"/>
        <d v="2025-02-17T00:00:00"/>
        <d v="2025-02-18T00:00:00"/>
        <d v="2025-02-19T00:00:00"/>
        <d v="2025-02-20T00:00:00"/>
        <d v="2025-02-21T00:00:00"/>
        <d v="2025-02-22T00:00:00"/>
        <d v="2025-02-23T00:00:00"/>
        <d v="2025-02-24T00:00:00"/>
        <d v="2025-02-25T00:00:00"/>
        <d v="2025-02-26T00:00:00"/>
        <d v="2025-02-27T00:00:00"/>
        <d v="2025-02-28T00:00:00"/>
        <d v="2025-03-01T00:00:00"/>
        <d v="2025-03-02T00:00:00"/>
        <d v="2025-03-03T00:00:00"/>
        <d v="2025-03-04T00:00:00"/>
        <d v="2025-03-05T00:00:00"/>
        <d v="2025-03-06T00:00:00"/>
        <d v="2025-03-07T00:00:00"/>
        <d v="2025-03-08T00:00:00"/>
        <d v="2025-03-09T00:00:00"/>
        <d v="2025-03-10T00:00:00"/>
        <d v="2025-03-11T00:00:00"/>
        <d v="2025-03-12T00:00:00"/>
        <d v="2025-03-13T00:00:00"/>
        <d v="2025-03-14T00:00:00"/>
        <d v="2025-03-15T00:00:00"/>
        <d v="2025-03-16T00:00:00"/>
        <d v="2025-03-17T00:00:00"/>
        <d v="2025-03-18T00:00:00"/>
        <d v="2025-03-19T00:00:00"/>
        <d v="2025-03-20T00:00:00"/>
        <d v="2025-03-21T00:00:00"/>
        <d v="2025-03-22T00:00:00"/>
        <d v="2025-03-23T00:00:00"/>
        <d v="2025-03-24T00:00:00"/>
        <d v="2025-03-25T00:00:00"/>
        <d v="2025-03-26T00:00:00"/>
        <d v="2025-03-27T00:00:00"/>
        <d v="2025-03-28T00:00:00"/>
        <d v="2025-03-29T00:00:00"/>
        <d v="2025-03-30T00:00:00"/>
        <d v="2025-03-31T00:00:00"/>
        <d v="2025-04-01T00:00:00"/>
        <d v="2025-04-02T00:00:00"/>
        <d v="2025-04-03T00:00:00"/>
        <d v="2025-04-04T00:00:00"/>
        <d v="2025-04-05T00:00:00"/>
        <d v="2025-04-06T00:00:00"/>
        <d v="2025-04-07T00:00:00"/>
        <d v="2025-04-08T00:00:00"/>
        <d v="2025-04-09T00:00:00"/>
        <d v="2025-04-10T00:00:00"/>
        <d v="2025-04-11T00:00:00"/>
        <d v="2025-04-12T00:00:00"/>
        <d v="2025-04-13T00:00:00"/>
        <d v="2025-04-14T00:00:00"/>
        <d v="2025-04-15T00:00:00"/>
        <d v="2025-04-16T00:00:00"/>
        <d v="2025-04-17T00:00:00"/>
        <d v="2025-04-18T00:00:00"/>
        <d v="2025-04-19T00:00:00"/>
        <d v="2025-04-20T00:00:00"/>
        <d v="2025-04-21T00:00:00"/>
        <d v="2025-04-22T00:00:00"/>
        <d v="2025-04-23T00:00:00"/>
        <d v="2025-04-24T00:00:00"/>
        <d v="2025-04-25T00:00:00"/>
        <d v="2025-04-26T00:00:00"/>
        <d v="2025-04-27T00:00:00"/>
        <d v="2025-04-28T00:00:00"/>
        <d v="2025-04-29T00:00:00"/>
        <d v="2025-04-30T00:00:00"/>
        <d v="2025-05-01T00:00:00"/>
        <d v="2025-05-02T00:00:00"/>
        <d v="2025-05-03T00:00:00"/>
        <d v="2025-05-04T00:00:00"/>
        <d v="2025-05-05T00:00:00"/>
        <d v="2025-05-06T00:00:00"/>
        <d v="2025-05-07T00:00:00"/>
        <d v="2025-05-08T00:00:00"/>
        <d v="2025-05-09T00:00:00"/>
        <d v="2025-05-10T00:00:00"/>
        <d v="2025-05-11T00:00:00"/>
        <d v="2025-05-12T00:00:00"/>
        <d v="2025-05-13T00:00:00"/>
        <d v="2025-05-14T00:00:00"/>
        <d v="2025-05-15T00:00:00"/>
        <d v="2025-05-16T00:00:00"/>
        <d v="2025-05-17T00:00:00"/>
        <d v="2025-05-18T00:00:00"/>
        <d v="2025-05-19T00:00:00"/>
        <d v="2025-05-20T00:00:00"/>
        <d v="2025-05-21T00:00:00"/>
        <d v="2025-05-22T00:00:00"/>
        <d v="2025-05-23T00:00:00"/>
        <d v="2025-05-24T00:00:00"/>
        <d v="2025-05-25T00:00:00"/>
        <d v="2025-05-26T00:00:00"/>
        <d v="2025-05-27T00:00:00"/>
        <d v="2025-05-28T00:00:00"/>
        <d v="2025-05-29T00:00:00"/>
        <d v="2025-05-30T00:00:00"/>
        <d v="2025-05-31T00:00:00"/>
        <d v="2025-06-01T00:00:00"/>
        <d v="2025-06-02T00:00:00"/>
        <d v="2025-06-03T00:00:00"/>
        <d v="2025-06-04T00:00:00"/>
        <d v="2025-06-05T00:00:00"/>
        <d v="2025-06-06T00:00:00"/>
        <d v="2025-06-07T00:00:00"/>
        <d v="2025-06-08T00:00:00"/>
        <d v="2025-06-09T00:00:00"/>
        <d v="2025-06-10T00:00:00"/>
        <d v="2025-06-11T00:00:00"/>
        <d v="2025-06-12T00:00:00"/>
        <d v="2025-06-13T00:00:00"/>
        <d v="2025-06-14T00:00:00"/>
        <d v="2025-06-15T00:00:00"/>
        <d v="2025-06-16T00:00:00"/>
        <d v="2025-06-17T00:00:00"/>
        <d v="2025-06-18T00:00:00"/>
        <d v="2025-06-19T00:00:00"/>
        <d v="2025-06-20T00:00:00"/>
        <d v="2025-06-21T00:00:00"/>
        <d v="2025-06-22T00:00:00"/>
        <d v="2025-06-23T00:00:00"/>
        <d v="2025-06-24T00:00:00"/>
        <d v="2025-06-25T00:00:00"/>
        <d v="2025-06-26T00:00:00"/>
        <d v="2025-06-27T00:00:00"/>
        <d v="2025-06-28T00:00:00"/>
        <d v="2025-06-29T00:00:00"/>
        <d v="2025-06-30T00:00:00"/>
        <d v="2025-07-01T00:00:00"/>
        <d v="2025-07-02T00:00:00"/>
        <d v="2025-07-03T00:00:00"/>
        <d v="2025-07-04T00:00:00"/>
        <d v="2025-07-05T00:00:00"/>
        <d v="2025-07-06T00:00:00"/>
        <d v="2025-07-07T00:00:00"/>
        <d v="2025-07-08T00:00:00"/>
        <d v="2025-07-09T00:00:00"/>
        <d v="2025-07-10T00:00:00"/>
        <d v="2025-07-11T00:00:00"/>
        <d v="2025-07-12T00:00:00"/>
        <d v="2025-07-13T00:00:00"/>
        <d v="2025-07-14T00:00:00"/>
        <d v="2025-07-15T00:00:00"/>
        <d v="2025-07-16T00:00:00"/>
        <d v="2025-07-17T00:00:00"/>
        <d v="2025-07-18T00:00:00"/>
        <d v="2025-07-19T00:00:00"/>
        <d v="2025-07-20T00:00:00"/>
        <d v="2025-07-21T00:00:00"/>
        <d v="2025-07-22T00:00:00"/>
        <d v="2025-07-23T00:00:00"/>
        <d v="2025-07-24T00:00:00"/>
        <d v="2025-07-25T00:00:00"/>
        <d v="2025-07-26T00:00:00"/>
        <d v="2025-07-27T00:00:00"/>
        <d v="2025-07-28T00:00:00"/>
        <d v="2025-07-29T00:00:00"/>
        <d v="2025-07-30T00:00:00"/>
        <d v="2025-07-31T00:00:00"/>
        <d v="2025-08-01T00:00:00"/>
        <d v="2025-08-02T00:00:00"/>
        <d v="2025-08-03T00:00:00"/>
        <d v="2025-08-04T00:00:00"/>
        <d v="2025-08-05T00:00:00"/>
        <d v="2025-08-06T00:00:00"/>
        <d v="2025-08-07T00:00:00"/>
        <d v="2025-08-08T00:00:00"/>
        <d v="2025-08-09T00:00:00"/>
        <d v="2025-08-10T00:00:00"/>
        <d v="2025-08-11T00:00:00"/>
        <d v="2025-08-12T00:00:00"/>
        <d v="2025-08-13T00:00:00"/>
        <d v="2025-08-14T00:00:00"/>
        <d v="2025-08-15T00:00:00"/>
        <d v="2025-08-16T00:00:00"/>
        <d v="2025-08-17T00:00:00"/>
        <d v="2025-08-18T00:00:00"/>
        <d v="2025-08-19T00:00:00"/>
        <d v="2025-08-20T00:00:00"/>
        <d v="2025-08-21T00:00:00"/>
        <d v="2025-08-22T00:00:00"/>
        <d v="2025-08-23T00:00:00"/>
        <d v="2025-08-24T00:00:00"/>
        <d v="2025-08-25T00:00:00"/>
        <d v="2025-08-26T00:00:00"/>
        <d v="2025-08-27T00:00:00"/>
        <d v="2025-08-28T00:00:00"/>
        <d v="2025-08-29T00:00:00"/>
        <d v="2025-08-30T00:00:00"/>
        <d v="2025-08-31T00:00:00"/>
        <d v="2025-09-01T00:00:00"/>
        <d v="2025-09-02T00:00:00"/>
        <d v="2025-09-03T00:00:00"/>
        <d v="2025-09-04T00:00:00"/>
        <d v="2025-09-05T00:00:00"/>
        <d v="2025-09-06T00:00:00"/>
        <d v="2025-09-07T00:00:00"/>
        <d v="2025-09-08T00:00:00"/>
        <d v="2025-09-09T00:00:00"/>
      </sharedItems>
    </cacheField>
    <cacheField name="[orders].[order_date (Month)].[order_date (Month)]" caption="order_date (Month)" numFmtId="0" hierarchy="36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orders].[order_date (Quarter)].[order_date (Quarter)]" caption="order_date (Quarter)" numFmtId="0" hierarchy="35" level="1">
      <sharedItems count="4">
        <s v="Qtr1"/>
        <s v="Qtr2"/>
        <s v="Qtr3"/>
        <s v="Qtr4"/>
      </sharedItems>
    </cacheField>
    <cacheField name="[orders].[order_date (Year)].[order_date (Year)]" caption="order_date (Year)" numFmtId="0" hierarchy="34" level="1">
      <sharedItems count="1">
        <s v="2024"/>
      </sharedItems>
    </cacheField>
    <cacheField name="[Measures].[Sum of total_price]" caption="Sum of total_price" numFmtId="0" hierarchy="73" level="32767"/>
    <cacheField name="[Measures].[Count of order_detail_id]" caption="Count of order_detail_id" numFmtId="0" hierarchy="79" level="32767"/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2" memberValueDatatype="20" unbalanced="0"/>
    <cacheHierarchy uniqueName="[customers].[first_name]" caption="first_name" attribute="1" defaultMemberUniqueName="[customers].[first_name].[All]" allUniqueName="[customers].[first_name].[All]" dimensionUniqueName="[customers]" displayFolder="" count="2" memberValueDatatype="130" unbalanced="0"/>
    <cacheHierarchy uniqueName="[customers].[last_name]" caption="last_name" attribute="1" defaultMemberUniqueName="[customers].[last_name].[All]" allUniqueName="[customers].[last_name].[All]" dimensionUniqueName="[customers]" displayFolder="" count="2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2" memberValueDatatype="130" unbalanced="0"/>
    <cacheHierarchy uniqueName="[customers].[age]" caption="age" attribute="1" defaultMemberUniqueName="[customers].[age].[All]" allUniqueName="[customers].[age].[All]" dimensionUniqueName="[customers]" displayFolder="" count="2" memberValueDatatype="20" unbalanced="0"/>
    <cacheHierarchy uniqueName="[customers].[email]" caption="email" attribute="1" defaultMemberUniqueName="[customers].[email].[All]" allUniqueName="[customers].[email].[All]" dimensionUniqueName="[customers]" displayFolder="" count="2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2" memberValueDatatype="20" unbalanced="0"/>
    <cacheHierarchy uniqueName="[customers].[city]" caption="city" attribute="1" defaultMemberUniqueName="[customers].[city].[All]" allUniqueName="[customers].[city].[All]" dimensionUniqueName="[customers]" displayFolder="" count="2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2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2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2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2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2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2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2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2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2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2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2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2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2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2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2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2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2" memberValueDatatype="5" unbalanced="0"/>
    <cacheHierarchy uniqueName="[orders].[order_id]" caption="order_id" attribute="1" defaultMemberUniqueName="[orders].[order_id].[All]" allUniqueName="[orders].[order_id].[All]" dimensionUniqueName="[orders]" displayFolder="" count="2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2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2" memberValueDatatype="7" unbalanced="0">
      <fieldsUsage count="2">
        <fieldUsage x="-1"/>
        <fieldUsage x="0"/>
      </fieldsUsage>
    </cacheHierarchy>
    <cacheHierarchy uniqueName="[orders].[shipped_date]" caption="shipped_date" attribute="1" time="1" defaultMemberUniqueName="[orders].[shipped_date].[All]" allUniqueName="[orders].[shipped_date].[All]" dimensionUniqueName="[orders]" displayFolder="" count="2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2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2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2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2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2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2" memberValueDatatype="130" unbalanced="0">
      <fieldsUsage count="2">
        <fieldUsage x="-1"/>
        <fieldUsage x="3"/>
      </fieldsUsage>
    </cacheHierarchy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2" memberValueDatatype="130" unbalanced="0">
      <fieldsUsage count="2">
        <fieldUsage x="-1"/>
        <fieldUsage x="2"/>
      </fieldsUsage>
    </cacheHierarchy>
    <cacheHierarchy uniqueName="[orders].[order_date (Month)]" caption="order_date (Month)" attribute="1" defaultMemberUniqueName="[orders].[order_date (Month)].[All]" allUniqueName="[orders].[order_date (Month)].[All]" dimensionUniqueName="[orders]" displayFolder="" count="2" memberValueDatatype="130" unbalanced="0">
      <fieldsUsage count="2">
        <fieldUsage x="-1"/>
        <fieldUsage x="1"/>
      </fieldsUsage>
    </cacheHierarchy>
    <cacheHierarchy uniqueName="[products].[product_id]" caption="product_id" attribute="1" defaultMemberUniqueName="[products].[product_id].[All]" allUniqueName="[products].[product_id].[All]" dimensionUniqueName="[products]" displayFolder="" count="2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2" memberValueDatatype="130" unbalanced="0"/>
    <cacheHierarchy uniqueName="[products].[price]" caption="price" attribute="1" defaultMemberUniqueName="[products].[price].[All]" allUniqueName="[products].[price].[All]" dimensionUniqueName="[products]" displayFolder="" count="2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/>
    <cacheHierarchy uniqueName="[products].[color]" caption="color" attribute="1" defaultMemberUniqueName="[products].[color].[All]" allUniqueName="[products].[color].[All]" dimensionUniqueName="[products]" displayFolder="" count="2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2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2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2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2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2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2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2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2" memberValueDatatype="130" unbalanced="0"/>
    <cacheHierarchy uniqueName="[returns].[return_id]" caption="return_id" attribute="1" defaultMemberUniqueName="[returns].[return_id].[All]" allUniqueName="[returns].[return_id].[All]" dimensionUniqueName="[returns]" displayFolder="" count="2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2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2" memberValueDatatype="7" unbalanced="0"/>
    <cacheHierarchy uniqueName="[returns].[reason]" caption="reason" attribute="1" defaultMemberUniqueName="[returns].[reason].[All]" allUniqueName="[returns].[reason].[All]" dimensionUniqueName="[returns]" displayFolder="" count="2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2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2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041758564817" backgroundQuery="1" createdVersion="8" refreshedVersion="8" minRefreshableVersion="3" recordCount="0" supportSubquery="1" supportAdvancedDrill="1" xr:uid="{B361D047-E3FF-471A-B7AC-60D449FB5BAF}">
  <cacheSource type="external" connectionId="7"/>
  <cacheFields count="2">
    <cacheField name="[products].[category].[category]" caption="category" numFmtId="0" hierarchy="40" level="1">
      <sharedItems count="10">
        <s v="bluetooth speakers"/>
        <s v="BoatProduct"/>
        <s v="Limited Edition"/>
        <s v="Misfit"/>
        <s v="Mobile Accessories"/>
        <s v="smart watches"/>
        <s v="TRebel"/>
        <s v="wired headphones"/>
        <s v="wireless earbuds"/>
        <s v="wireless headphones"/>
      </sharedItems>
    </cacheField>
    <cacheField name="[Measures].[Sum of total_price]" caption="Sum of total_price" numFmtId="0" hierarchy="73" level="32767"/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20" unbalanced="0"/>
    <cacheHierarchy uniqueName="[customers].[first_name]" caption="first_name" attribute="1" defaultMemberUniqueName="[customers].[first_name].[All]" allUniqueName="[customers].[first_name].[All]" dimensionUniqueName="[customers]" displayFolder="" count="0" memberValueDatatype="130" unbalanced="0"/>
    <cacheHierarchy uniqueName="[customers].[last_name]" caption="last_name" attribute="1" defaultMemberUniqueName="[customers].[last_name].[All]" allUniqueName="[customers].[last_name].[All]" dimensionUniqueName="[customers]" displayFolder="" count="0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email]" caption="email" attribute="1" defaultMemberUniqueName="[customers].[email].[All]" allUniqueName="[customers].[email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2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0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0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0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0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0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0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0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0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0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0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0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0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0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0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hipped_date]" caption="shipped_date" attribute="1" time="1" defaultMemberUniqueName="[orders].[shipped_date].[All]" allUniqueName="[orders].[shipped_date].[All]" dimensionUniqueName="[orders]" displayFolder="" count="0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0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0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0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0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0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0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0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0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0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0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0" memberValueDatatype="130" unbalanced="0"/>
    <cacheHierarchy uniqueName="[returns].[return_id]" caption="return_id" attribute="1" defaultMemberUniqueName="[returns].[return_id].[All]" allUniqueName="[returns].[return_id].[All]" dimensionUniqueName="[returns]" displayFolder="" count="0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reason]" caption="reason" attribute="1" defaultMemberUniqueName="[returns].[reason].[All]" allUniqueName="[returns].[reason].[All]" dimensionUniqueName="[returns]" displayFolder="" count="0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041757060186" backgroundQuery="1" createdVersion="8" refreshedVersion="8" minRefreshableVersion="3" recordCount="0" supportSubquery="1" supportAdvancedDrill="1" xr:uid="{4E4A52B5-E54B-4B86-8D37-4FA0DD31A157}">
  <cacheSource type="external" connectionId="7"/>
  <cacheFields count="4">
    <cacheField name="[customers].[customer_id].[customer_id]" caption="customer_id" numFmtId="0" level="1">
      <sharedItems containsSemiMixedTypes="0" containsString="0" containsNumber="1" containsInteger="1" minValue="191" maxValue="11228" count="10">
        <n v="191"/>
        <n v="975"/>
        <n v="2514"/>
        <n v="6177"/>
        <n v="6929"/>
        <n v="7296"/>
        <n v="9251"/>
        <n v="9340"/>
        <n v="9570"/>
        <n v="11228"/>
      </sharedItems>
      <extLst>
        <ext xmlns:x15="http://schemas.microsoft.com/office/spreadsheetml/2010/11/main" uri="{4F2E5C28-24EA-4eb8-9CBF-B6C8F9C3D259}">
          <x15:cachedUniqueNames>
            <x15:cachedUniqueName index="0" name="[customers].[customer_id].&amp;[191]"/>
            <x15:cachedUniqueName index="1" name="[customers].[customer_id].&amp;[975]"/>
            <x15:cachedUniqueName index="2" name="[customers].[customer_id].&amp;[2514]"/>
            <x15:cachedUniqueName index="3" name="[customers].[customer_id].&amp;[6177]"/>
            <x15:cachedUniqueName index="4" name="[customers].[customer_id].&amp;[6929]"/>
            <x15:cachedUniqueName index="5" name="[customers].[customer_id].&amp;[7296]"/>
            <x15:cachedUniqueName index="6" name="[customers].[customer_id].&amp;[9251]"/>
            <x15:cachedUniqueName index="7" name="[customers].[customer_id].&amp;[9340]"/>
            <x15:cachedUniqueName index="8" name="[customers].[customer_id].&amp;[9570]"/>
            <x15:cachedUniqueName index="9" name="[customers].[customer_id].&amp;[11228]"/>
          </x15:cachedUniqueNames>
        </ext>
      </extLst>
    </cacheField>
    <cacheField name="[customers].[first_name].[first_name]" caption="first_name" numFmtId="0" hierarchy="1" level="1">
      <sharedItems count="8">
        <s v="Saanvi"/>
        <s v="Priya"/>
        <s v="Riya"/>
        <s v="Ishaan"/>
        <s v="Rohan"/>
        <s v="Anaya"/>
        <s v="Jiya"/>
        <s v="Krishna"/>
      </sharedItems>
    </cacheField>
    <cacheField name="[Measures].[Sum of total_price]" caption="Sum of total_price" numFmtId="0" hierarchy="73" level="32767"/>
    <cacheField name="[customers].[last_name].[last_name]" caption="last_name" numFmtId="0" hierarchy="2" level="1">
      <sharedItems count="8">
        <s v="Agarwal"/>
        <s v="Das"/>
        <s v="Patel"/>
        <s v="Mehta"/>
        <s v="Jain"/>
        <s v="Iyer"/>
        <s v="Nair"/>
        <s v="Tripathi"/>
      </sharedItems>
    </cacheField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2" memberValueDatatype="20" unbalanced="0">
      <fieldsUsage count="2">
        <fieldUsage x="-1"/>
        <fieldUsage x="0"/>
      </fieldsUsage>
    </cacheHierarchy>
    <cacheHierarchy uniqueName="[customers].[first_name]" caption="first_name" attribute="1" defaultMemberUniqueName="[customers].[first_name].[All]" allUniqueName="[customers].[first_name].[All]" dimensionUniqueName="[customers]" displayFolder="" count="2" memberValueDatatype="130" unbalanced="0">
      <fieldsUsage count="2">
        <fieldUsage x="-1"/>
        <fieldUsage x="1"/>
      </fieldsUsage>
    </cacheHierarchy>
    <cacheHierarchy uniqueName="[customers].[last_name]" caption="last_name" attribute="1" defaultMemberUniqueName="[customers].[last_name].[All]" allUniqueName="[customers].[last_name].[All]" dimensionUniqueName="[customers]" displayFolder="" count="2" memberValueDatatype="130" unbalanced="0">
      <fieldsUsage count="2">
        <fieldUsage x="-1"/>
        <fieldUsage x="3"/>
      </fieldsUsage>
    </cacheHierarchy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email]" caption="email" attribute="1" defaultMemberUniqueName="[customers].[email].[All]" allUniqueName="[customers].[email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2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0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0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0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0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0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0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0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0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0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0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0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0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0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0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hipped_date]" caption="shipped_date" attribute="1" time="1" defaultMemberUniqueName="[orders].[shipped_date].[All]" allUniqueName="[orders].[shipped_date].[All]" dimensionUniqueName="[orders]" displayFolder="" count="0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0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0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0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0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0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0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0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0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0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0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0" memberValueDatatype="130" unbalanced="0"/>
    <cacheHierarchy uniqueName="[returns].[return_id]" caption="return_id" attribute="1" defaultMemberUniqueName="[returns].[return_id].[All]" allUniqueName="[returns].[return_id].[All]" dimensionUniqueName="[returns]" displayFolder="" count="0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reason]" caption="reason" attribute="1" defaultMemberUniqueName="[returns].[reason].[All]" allUniqueName="[returns].[reason].[All]" dimensionUniqueName="[returns]" displayFolder="" count="0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041068402781" backgroundQuery="1" createdVersion="8" refreshedVersion="8" minRefreshableVersion="3" recordCount="0" supportSubquery="1" supportAdvancedDrill="1" xr:uid="{5736E9F5-EED3-4DBD-8D30-77E0CEC40DBC}">
  <cacheSource type="external" connectionId="7"/>
  <cacheFields count="1">
    <cacheField name="[Measures].[Average of total_price]" caption="Average of total_price" numFmtId="0" hierarchy="74" level="32767"/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20" unbalanced="0"/>
    <cacheHierarchy uniqueName="[customers].[first_name]" caption="first_name" attribute="1" defaultMemberUniqueName="[customers].[first_name].[All]" allUniqueName="[customers].[first_name].[All]" dimensionUniqueName="[customers]" displayFolder="" count="0" memberValueDatatype="130" unbalanced="0"/>
    <cacheHierarchy uniqueName="[customers].[last_name]" caption="last_name" attribute="1" defaultMemberUniqueName="[customers].[last_name].[All]" allUniqueName="[customers].[last_name].[All]" dimensionUniqueName="[customers]" displayFolder="" count="0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email]" caption="email" attribute="1" defaultMemberUniqueName="[customers].[email].[All]" allUniqueName="[customers].[email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2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0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0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0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0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0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0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0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0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0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0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0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0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0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0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hipped_date]" caption="shipped_date" attribute="1" time="1" defaultMemberUniqueName="[orders].[shipped_date].[All]" allUniqueName="[orders].[shipped_date].[All]" dimensionUniqueName="[orders]" displayFolder="" count="0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0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0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0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0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0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0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0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0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0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0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0" memberValueDatatype="130" unbalanced="0"/>
    <cacheHierarchy uniqueName="[returns].[return_id]" caption="return_id" attribute="1" defaultMemberUniqueName="[returns].[return_id].[All]" allUniqueName="[returns].[return_id].[All]" dimensionUniqueName="[returns]" displayFolder="" count="0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reason]" caption="reason" attribute="1" defaultMemberUniqueName="[returns].[reason].[All]" allUniqueName="[returns].[reason].[All]" dimensionUniqueName="[returns]" displayFolder="" count="0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041066666665" backgroundQuery="1" createdVersion="8" refreshedVersion="8" minRefreshableVersion="3" recordCount="0" supportSubquery="1" supportAdvancedDrill="1" xr:uid="{6B9DD414-2200-4D80-BC26-9A7CECEB4816}">
  <cacheSource type="external" connectionId="7"/>
  <cacheFields count="1">
    <cacheField name="[Measures].[Sum of order_detail_id 2]" caption="Sum of order_detail_id 2" numFmtId="0" hierarchy="84" level="32767"/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20" unbalanced="0"/>
    <cacheHierarchy uniqueName="[customers].[first_name]" caption="first_name" attribute="1" defaultMemberUniqueName="[customers].[first_name].[All]" allUniqueName="[customers].[first_name].[All]" dimensionUniqueName="[customers]" displayFolder="" count="0" memberValueDatatype="130" unbalanced="0"/>
    <cacheHierarchy uniqueName="[customers].[last_name]" caption="last_name" attribute="1" defaultMemberUniqueName="[customers].[last_name].[All]" allUniqueName="[customers].[last_name].[All]" dimensionUniqueName="[customers]" displayFolder="" count="0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email]" caption="email" attribute="1" defaultMemberUniqueName="[customers].[email].[All]" allUniqueName="[customers].[email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2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0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0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0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0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0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0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0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0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0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0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0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0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0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0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hipped_date]" caption="shipped_date" attribute="1" time="1" defaultMemberUniqueName="[orders].[shipped_date].[All]" allUniqueName="[orders].[shipped_date].[All]" dimensionUniqueName="[orders]" displayFolder="" count="0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0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0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0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0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0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0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0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0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0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0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0" memberValueDatatype="130" unbalanced="0"/>
    <cacheHierarchy uniqueName="[returns].[return_id]" caption="return_id" attribute="1" defaultMemberUniqueName="[returns].[return_id].[All]" allUniqueName="[returns].[return_id].[All]" dimensionUniqueName="[returns]" displayFolder="" count="0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reason]" caption="reason" attribute="1" defaultMemberUniqueName="[returns].[reason].[All]" allUniqueName="[returns].[reason].[All]" dimensionUniqueName="[returns]" displayFolder="" count="0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041065393518" backgroundQuery="1" createdVersion="8" refreshedVersion="8" minRefreshableVersion="3" recordCount="0" supportSubquery="1" supportAdvancedDrill="1" xr:uid="{A426B067-BC54-4796-9DF4-6ECF256C4CA2}">
  <cacheSource type="external" connectionId="7"/>
  <cacheFields count="1">
    <cacheField name="[Measures].[Sum of total_price]" caption="Sum of total_price" numFmtId="0" hierarchy="73" level="32767"/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20" unbalanced="0"/>
    <cacheHierarchy uniqueName="[customers].[first_name]" caption="first_name" attribute="1" defaultMemberUniqueName="[customers].[first_name].[All]" allUniqueName="[customers].[first_name].[All]" dimensionUniqueName="[customers]" displayFolder="" count="0" memberValueDatatype="130" unbalanced="0"/>
    <cacheHierarchy uniqueName="[customers].[last_name]" caption="last_name" attribute="1" defaultMemberUniqueName="[customers].[last_name].[All]" allUniqueName="[customers].[last_name].[All]" dimensionUniqueName="[customers]" displayFolder="" count="0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email]" caption="email" attribute="1" defaultMemberUniqueName="[customers].[email].[All]" allUniqueName="[customers].[email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2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0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0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0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0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0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0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0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0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0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0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0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0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0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0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hipped_date]" caption="shipped_date" attribute="1" time="1" defaultMemberUniqueName="[orders].[shipped_date].[All]" allUniqueName="[orders].[shipped_date].[All]" dimensionUniqueName="[orders]" displayFolder="" count="0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0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0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0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0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0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0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0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0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0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0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0" memberValueDatatype="130" unbalanced="0"/>
    <cacheHierarchy uniqueName="[returns].[return_id]" caption="return_id" attribute="1" defaultMemberUniqueName="[returns].[return_id].[All]" allUniqueName="[returns].[return_id].[All]" dimensionUniqueName="[returns]" displayFolder="" count="0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reason]" caption="reason" attribute="1" defaultMemberUniqueName="[returns].[reason].[All]" allUniqueName="[returns].[reason].[All]" dimensionUniqueName="[returns]" displayFolder="" count="0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041064351855" backgroundQuery="1" createdVersion="8" refreshedVersion="8" minRefreshableVersion="3" recordCount="0" supportSubquery="1" supportAdvancedDrill="1" xr:uid="{9B71368D-B60F-4397-98DF-6392701ED9ED}">
  <cacheSource type="external" connectionId="7"/>
  <cacheFields count="3">
    <cacheField name="[customers].[city].[city]" caption="city" numFmtId="0" hierarchy="7" level="1">
      <sharedItems count="20">
        <s v="Ahmedabad"/>
        <s v="Bengaluru"/>
        <s v="Bhopal"/>
        <s v="Chandigarh"/>
        <s v="Chennai"/>
        <s v="Gurugram"/>
        <s v="Hyderabad"/>
        <s v="Indore"/>
        <s v="Jaipur"/>
        <s v="Kanpur"/>
        <s v="Kolkata"/>
        <s v="Lucknow"/>
        <s v="Mumbai"/>
        <s v="Nagpur"/>
        <s v="New Delhi"/>
        <s v="Noida"/>
        <s v="Patna"/>
        <s v="Pune"/>
        <s v="Surat"/>
        <s v="Vadodara"/>
      </sharedItems>
    </cacheField>
    <cacheField name="[Measures].[Sum of total_price]" caption="Sum of total_price" numFmtId="0" hierarchy="73" level="32767"/>
    <cacheField name="[Measures].[Count of order_detail_id]" caption="Count of order_detail_id" numFmtId="0" hierarchy="79" level="32767"/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20" unbalanced="0"/>
    <cacheHierarchy uniqueName="[customers].[first_name]" caption="first_name" attribute="1" defaultMemberUniqueName="[customers].[first_name].[All]" allUniqueName="[customers].[first_name].[All]" dimensionUniqueName="[customers]" displayFolder="" count="0" memberValueDatatype="130" unbalanced="0"/>
    <cacheHierarchy uniqueName="[customers].[last_name]" caption="last_name" attribute="1" defaultMemberUniqueName="[customers].[last_name].[All]" allUniqueName="[customers].[last_name].[All]" dimensionUniqueName="[customers]" displayFolder="" count="0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email]" caption="email" attribute="1" defaultMemberUniqueName="[customers].[email].[All]" allUniqueName="[customers].[email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20" unbalanced="0"/>
    <cacheHierarchy uniqueName="[customers].[city]" caption="city" attribute="1" defaultMemberUniqueName="[customers].[city].[All]" allUniqueName="[customers].[city].[All]" dimensionUniqueName="[customers]" displayFolder="" count="2" memberValueDatatype="130" unbalanced="0">
      <fieldsUsage count="2">
        <fieldUsage x="-1"/>
        <fieldUsage x="0"/>
      </fieldsUsage>
    </cacheHierarchy>
    <cacheHierarchy uniqueName="[customers].[state]" caption="state" attribute="1" defaultMemberUniqueName="[customers].[state].[All]" allUniqueName="[customers].[state].[All]" dimensionUniqueName="[customers]" displayFolder="" count="2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0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0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0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0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0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0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0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0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0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0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0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0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0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0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hipped_date]" caption="shipped_date" attribute="1" time="1" defaultMemberUniqueName="[orders].[shipped_date].[All]" allUniqueName="[orders].[shipped_date].[All]" dimensionUniqueName="[orders]" displayFolder="" count="0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0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0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0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0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0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0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0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0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0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0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0" memberValueDatatype="130" unbalanced="0"/>
    <cacheHierarchy uniqueName="[returns].[return_id]" caption="return_id" attribute="1" defaultMemberUniqueName="[returns].[return_id].[All]" allUniqueName="[returns].[return_id].[All]" dimensionUniqueName="[returns]" displayFolder="" count="0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reason]" caption="reason" attribute="1" defaultMemberUniqueName="[returns].[reason].[All]" allUniqueName="[returns].[reason].[All]" dimensionUniqueName="[returns]" displayFolder="" count="0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061329745367" backgroundQuery="1" createdVersion="8" refreshedVersion="8" minRefreshableVersion="3" recordCount="0" supportSubquery="1" supportAdvancedDrill="1" xr:uid="{55F884F9-EBC6-468D-B86F-A78E6A57B206}">
  <cacheSource type="external" connectionId="7"/>
  <cacheFields count="2">
    <cacheField name="[Measures].[Count of products.product_name]" caption="Count of products.product_name" numFmtId="0" hierarchy="94" level="32767"/>
    <cacheField name="[return_products].[products.product_name].[products.product_name]" caption="products.product_name" numFmtId="0" hierarchy="49" level="1">
      <sharedItems count="10">
        <s v="Airdopes 131 Captain America Marvel Edition"/>
        <s v="Airdopes 131 Iron Man Marvel Edition"/>
        <s v="Rockerz 450 Batman DC Edition"/>
        <s v="Rugby Plus"/>
        <s v="TRebel Airdopes 441 Pro"/>
        <s v="TRebel BassHeads 100"/>
        <s v="TRebel BassHeads 103"/>
        <s v="TRebel BassHeads 152"/>
        <s v="Trebel Rockerz 255 Pro+"/>
        <s v="TRebel Xtendâ€Œ"/>
      </sharedItems>
    </cacheField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20" unbalanced="0"/>
    <cacheHierarchy uniqueName="[customers].[first_name]" caption="first_name" attribute="1" defaultMemberUniqueName="[customers].[first_name].[All]" allUniqueName="[customers].[first_name].[All]" dimensionUniqueName="[customers]" displayFolder="" count="0" memberValueDatatype="130" unbalanced="0"/>
    <cacheHierarchy uniqueName="[customers].[last_name]" caption="last_name" attribute="1" defaultMemberUniqueName="[customers].[last_name].[All]" allUniqueName="[customers].[last_name].[All]" dimensionUniqueName="[customers]" displayFolder="" count="0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email]" caption="email" attribute="1" defaultMemberUniqueName="[customers].[email].[All]" allUniqueName="[customers].[email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2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0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0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0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0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0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0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0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0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0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0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0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0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0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0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hipped_date]" caption="shipped_date" attribute="1" time="1" defaultMemberUniqueName="[orders].[shipped_date].[All]" allUniqueName="[orders].[shipped_date].[All]" dimensionUniqueName="[orders]" displayFolder="" count="0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0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0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0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0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0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0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0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0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0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0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2" memberValueDatatype="130" unbalanced="0">
      <fieldsUsage count="2">
        <fieldUsage x="-1"/>
        <fieldUsage x="1"/>
      </fieldsUsage>
    </cacheHierarchy>
    <cacheHierarchy uniqueName="[returns].[return_id]" caption="return_id" attribute="1" defaultMemberUniqueName="[returns].[return_id].[All]" allUniqueName="[returns].[return_id].[All]" dimensionUniqueName="[returns]" displayFolder="" count="0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reason]" caption="reason" attribute="1" defaultMemberUniqueName="[returns].[reason].[All]" allUniqueName="[returns].[reason].[All]" dimensionUniqueName="[returns]" displayFolder="" count="0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chin Saroj" refreshedDate="45919.065288078702" backgroundQuery="1" createdVersion="8" refreshedVersion="8" minRefreshableVersion="3" recordCount="0" supportSubquery="1" supportAdvancedDrill="1" xr:uid="{583F801F-68DF-4D10-83DE-42A104F9FBA9}">
  <cacheSource type="external" connectionId="7"/>
  <cacheFields count="2">
    <cacheField name="[products].[product_name].[product_name]" caption="product_name" numFmtId="0" hierarchy="38" level="1">
      <sharedItems count="10">
        <s v="Aavante 1600D"/>
        <s v="Aavante Bar 1400"/>
        <s v="Aavante Bar 1500"/>
        <s v="Aavante Bar 1800"/>
        <s v="Aavante Bar 2000"/>
        <s v="Airdopes 500 ANC"/>
        <s v="Stone 1200F"/>
        <s v="TRebel Blaze"/>
        <s v="TRebel Matrix"/>
        <s v="TRebel Xtendâ€Œ"/>
      </sharedItems>
    </cacheField>
    <cacheField name="[Measures].[Sum of total_price]" caption="Sum of total_price" numFmtId="0" hierarchy="73" level="32767"/>
  </cacheFields>
  <cacheHierarchies count="95"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20" unbalanced="0"/>
    <cacheHierarchy uniqueName="[customers].[first_name]" caption="first_name" attribute="1" defaultMemberUniqueName="[customers].[first_name].[All]" allUniqueName="[customers].[first_name].[All]" dimensionUniqueName="[customers]" displayFolder="" count="0" memberValueDatatype="130" unbalanced="0"/>
    <cacheHierarchy uniqueName="[customers].[last_name]" caption="last_name" attribute="1" defaultMemberUniqueName="[customers].[last_name].[All]" allUniqueName="[customers].[last_name].[All]" dimensionUniqueName="[customers]" displayFolder="" count="0" memberValueDatatype="130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email]" caption="email" attribute="1" defaultMemberUniqueName="[customers].[email].[All]" allUniqueName="[customers].[email].[All]" dimensionUniqueName="[customers]" displayFolder="" count="0" memberValueDatatype="130" unbalanced="0"/>
    <cacheHierarchy uniqueName="[customers].[phone]" caption="phone" attribute="1" defaultMemberUniqueName="[customers].[phone].[All]" allUniqueName="[customers].[phone].[All]" dimensionUniqueName="[customers]" displayFolder="" count="0" memberValueDatatype="20" unbalanced="0"/>
    <cacheHierarchy uniqueName="[customers].[city]" caption="city" attribute="1" defaultMemberUniqueName="[customers].[city].[All]" allUniqueName="[customers].[city].[All]" dimensionUniqueName="[customers]" displayFolder="" count="0" memberValueDatatype="130" unbalanced="0"/>
    <cacheHierarchy uniqueName="[customers].[state]" caption="state" attribute="1" defaultMemberUniqueName="[customers].[state].[All]" allUniqueName="[customers].[state].[All]" dimensionUniqueName="[customers]" displayFolder="" count="0" memberValueDatatype="130" unbalanced="0"/>
    <cacheHierarchy uniqueName="[customers].[postal_code]" caption="postal_code" attribute="1" defaultMemberUniqueName="[customers].[postal_code].[All]" allUniqueName="[customers].[postal_code].[All]" dimensionUniqueName="[customers]" displayFolder="" count="0" memberValueDatatype="20" unbalanced="0"/>
    <cacheHierarchy uniqueName="[customers].[signup_date]" caption="signup_date" attribute="1" time="1" defaultMemberUniqueName="[customers].[signup_date].[All]" allUniqueName="[customers].[signup_date].[All]" dimensionUniqueName="[customers]" displayFolder="" count="0" memberValueDatatype="7" unbalanced="0"/>
    <cacheHierarchy uniqueName="[order_details].[order_detail_id]" caption="order_detail_id" attribute="1" defaultMemberUniqueName="[order_details].[order_detail_id].[All]" allUniqueName="[order_details].[order_detail_id].[All]" dimensionUniqueName="[order_details]" displayFolder="" count="0" memberValueDatatype="20" unbalanced="0"/>
    <cacheHierarchy uniqueName="[order_details].[order_id]" caption="order_id" attribute="1" defaultMemberUniqueName="[order_details].[order_id].[All]" allUniqueName="[order_details].[order_id].[All]" dimensionUniqueName="[order_details]" displayFolder="" count="0" memberValueDatatype="20" unbalanced="0"/>
    <cacheHierarchy uniqueName="[order_details].[product_id]" caption="product_id" attribute="1" defaultMemberUniqueName="[order_details].[product_id].[All]" allUniqueName="[order_details].[product_id].[All]" dimensionUniqueName="[order_details]" displayFolder="" count="0" memberValueDatatype="20" unbalanced="0"/>
    <cacheHierarchy uniqueName="[order_details].[quantity]" caption="quantity" attribute="1" defaultMemberUniqueName="[order_details].[quantity].[All]" allUniqueName="[order_details].[quantity].[All]" dimensionUniqueName="[order_details]" displayFolder="" count="0" memberValueDatatype="20" unbalanced="0"/>
    <cacheHierarchy uniqueName="[order_details].[discount_percent]" caption="discount_percent" attribute="1" defaultMemberUniqueName="[order_details].[discount_percent].[All]" allUniqueName="[order_details].[discount_percent].[All]" dimensionUniqueName="[order_details]" displayFolder="" count="0" memberValueDatatype="5" unbalanced="0"/>
    <cacheHierarchy uniqueName="[order_details].[unit_price]" caption="unit_price" attribute="1" defaultMemberUniqueName="[order_details].[unit_price].[All]" allUniqueName="[order_details].[unit_price].[All]" dimensionUniqueName="[order_details]" displayFolder="" count="0" memberValueDatatype="5" unbalanced="0"/>
    <cacheHierarchy uniqueName="[order_details].[total_price]" caption="total_price" attribute="1" defaultMemberUniqueName="[order_details].[total_price].[All]" allUniqueName="[order_details].[total_price].[All]" dimensionUniqueName="[order_details]" displayFolder="" count="0" memberValueDatatype="5" unbalanced="0"/>
    <cacheHierarchy uniqueName="[order_details 1].[order_detail_id]" caption="order_detail_id" attribute="1" defaultMemberUniqueName="[order_details 1].[order_detail_id].[All]" allUniqueName="[order_details 1].[order_detail_id].[All]" dimensionUniqueName="[order_details 1]" displayFolder="" count="0" memberValueDatatype="20" unbalanced="0"/>
    <cacheHierarchy uniqueName="[order_details 1].[order_id]" caption="order_id" attribute="1" defaultMemberUniqueName="[order_details 1].[order_id].[All]" allUniqueName="[order_details 1].[order_id].[All]" dimensionUniqueName="[order_details 1]" displayFolder="" count="0" memberValueDatatype="20" unbalanced="0"/>
    <cacheHierarchy uniqueName="[order_details 1].[product_id]" caption="product_id" attribute="1" defaultMemberUniqueName="[order_details 1].[product_id].[All]" allUniqueName="[order_details 1].[product_id].[All]" dimensionUniqueName="[order_details 1]" displayFolder="" count="0" memberValueDatatype="20" unbalanced="0"/>
    <cacheHierarchy uniqueName="[order_details 1].[quantity]" caption="quantity" attribute="1" defaultMemberUniqueName="[order_details 1].[quantity].[All]" allUniqueName="[order_details 1].[quantity].[All]" dimensionUniqueName="[order_details 1]" displayFolder="" count="0" memberValueDatatype="20" unbalanced="0"/>
    <cacheHierarchy uniqueName="[order_details 1].[discount_percent]" caption="discount_percent" attribute="1" defaultMemberUniqueName="[order_details 1].[discount_percent].[All]" allUniqueName="[order_details 1].[discount_percent].[All]" dimensionUniqueName="[order_details 1]" displayFolder="" count="0" memberValueDatatype="5" unbalanced="0"/>
    <cacheHierarchy uniqueName="[order_details 1].[unit_price]" caption="unit_price" attribute="1" defaultMemberUniqueName="[order_details 1].[unit_price].[All]" allUniqueName="[order_details 1].[unit_price].[All]" dimensionUniqueName="[order_details 1]" displayFolder="" count="0" memberValueDatatype="20" unbalanced="0"/>
    <cacheHierarchy uniqueName="[order_details 1].[total_price]" caption="total_price" attribute="1" defaultMemberUniqueName="[order_details 1].[total_price].[All]" allUniqueName="[order_details 1].[total_price].[All]" dimensionUniqueName="[order_details 1]" displayFolder="" count="0" memberValueDatatype="5" unbalanced="0"/>
    <cacheHierarchy uniqueName="[orders].[order_id]" caption="order_id" attribute="1" defaultMemberUniqueName="[orders].[order_id].[All]" allUniqueName="[orders].[order_id].[All]" dimensionUniqueName="[orders]" displayFolder="" count="0" memberValueDatatype="20" unbalanced="0"/>
    <cacheHierarchy uniqueName="[orders].[customer_id]" caption="customer_id" attribute="1" defaultMemberUniqueName="[orders].[customer_id].[All]" allUniqueName="[orders].[customer_id].[All]" dimensionUniqueName="[orders]" displayFolder="" count="0" memberValueDatatype="20" unbalanced="0"/>
    <cacheHierarchy uniqueName="[orders].[order_date]" caption="order_date" attribute="1" time="1" defaultMemberUniqueName="[orders].[order_date].[All]" allUniqueName="[orders].[order_date].[All]" dimensionUniqueName="[orders]" displayFolder="" count="0" memberValueDatatype="7" unbalanced="0"/>
    <cacheHierarchy uniqueName="[orders].[shipped_date]" caption="shipped_date" attribute="1" time="1" defaultMemberUniqueName="[orders].[shipped_date].[All]" allUniqueName="[orders].[shipped_date].[All]" dimensionUniqueName="[orders]" displayFolder="" count="0" memberValueDatatype="7" unbalanced="0"/>
    <cacheHierarchy uniqueName="[orders].[delivery_date]" caption="delivery_date" attribute="1" time="1" defaultMemberUniqueName="[orders].[delivery_date].[All]" allUniqueName="[orders].[delivery_date].[All]" dimensionUniqueName="[orders]" displayFolder="" count="0" memberValueDatatype="7" unbalanced="0"/>
    <cacheHierarchy uniqueName="[orders].[delivery_duration]" caption="delivery_duration" attribute="1" defaultMemberUniqueName="[orders].[delivery_duration].[All]" allUniqueName="[orders].[delivery_duration].[All]" dimensionUniqueName="[orders]" displayFolder="" count="0" memberValueDatatype="20" unbalanced="0"/>
    <cacheHierarchy uniqueName="[orders].[payment_method]" caption="payment_method" attribute="1" defaultMemberUniqueName="[orders].[payment_method].[All]" allUniqueName="[orders].[payment_method].[All]" dimensionUniqueName="[orders]" displayFolder="" count="0" memberValueDatatype="130" unbalanced="0"/>
    <cacheHierarchy uniqueName="[orders].[shipping_address]" caption="shipping_address" attribute="1" defaultMemberUniqueName="[orders].[shipping_address].[All]" allUniqueName="[orders].[shipping_address].[All]" dimensionUniqueName="[orders]" displayFolder="" count="0" memberValueDatatype="130" unbalanced="0"/>
    <cacheHierarchy uniqueName="[orders].[order_status]" caption="order_status" attribute="1" defaultMemberUniqueName="[orders].[order_status].[All]" allUniqueName="[orders].[order_status].[All]" dimensionUniqueName="[orders]" displayFolder="" count="0" memberValueDatatype="130" unbalanced="0"/>
    <cacheHierarchy uniqueName="[orders].[order_date (Year)]" caption="order_date (Year)" attribute="1" defaultMemberUniqueName="[orders].[order_date (Year)].[All]" allUniqueName="[orders].[order_date (Year)].[All]" dimensionUniqueName="[orders]" displayFolder="" count="0" memberValueDatatype="130" unbalanced="0"/>
    <cacheHierarchy uniqueName="[orders].[order_date (Quarter)]" caption="order_date (Quarter)" attribute="1" defaultMemberUniqueName="[orders].[order_date (Quarter)].[All]" allUniqueName="[orders].[order_date (Quarter)].[All]" dimensionUniqueName="[orders]" displayFolder="" count="0" memberValueDatatype="130" unbalanced="0"/>
    <cacheHierarchy uniqueName="[orders].[order_date (Month)]" caption="order_date (Month)" attribute="1" defaultMemberUniqueName="[orders].[order_date (Month)].[All]" allUniqueName="[orders].[order_date (Month)].[All]" dimensionUniqueName="[orders]" displayFolder="" count="0" memberValueDatatype="13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20" unbalanced="0"/>
    <cacheHierarchy uniqueName="[products].[product_name]" caption="product_name" attribute="1" defaultMemberUniqueName="[products].[product_name].[All]" allUniqueName="[products].[product_name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price]" caption="price" attribute="1" defaultMemberUniqueName="[products].[price].[All]" allUniqueName="[products].[price].[All]" dimensionUniqueName="[products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model_number]" caption="model_number" attribute="1" defaultMemberUniqueName="[products].[model_number].[All]" allUniqueName="[products].[model_number].[All]" dimensionUniqueName="[products]" displayFolder="" count="0" memberValueDatatype="130" unbalanced="0"/>
    <cacheHierarchy uniqueName="[return_products].[return_id]" caption="return_id" attribute="1" defaultMemberUniqueName="[return_products].[return_id].[All]" allUniqueName="[return_products].[return_id].[All]" dimensionUniqueName="[return_products]" displayFolder="" count="0" memberValueDatatype="20" unbalanced="0"/>
    <cacheHierarchy uniqueName="[return_products].[order_detail_id]" caption="order_detail_id" attribute="1" defaultMemberUniqueName="[return_products].[order_detail_id].[All]" allUniqueName="[return_products].[order_detail_id].[All]" dimensionUniqueName="[return_products]" displayFolder="" count="0" memberValueDatatype="20" unbalanced="0"/>
    <cacheHierarchy uniqueName="[return_products].[return_date]" caption="return_date" attribute="1" time="1" defaultMemberUniqueName="[return_products].[return_date].[All]" allUniqueName="[return_products].[return_date].[All]" dimensionUniqueName="[return_products]" displayFolder="" count="0" memberValueDatatype="7" unbalanced="0"/>
    <cacheHierarchy uniqueName="[return_products].[reason]" caption="reason" attribute="1" defaultMemberUniqueName="[return_products].[reason].[All]" allUniqueName="[return_products].[reason].[All]" dimensionUniqueName="[return_products]" displayFolder="" count="0" memberValueDatatype="130" unbalanced="0"/>
    <cacheHierarchy uniqueName="[return_products].[refund_status]" caption="refund_status" attribute="1" defaultMemberUniqueName="[return_products].[refund_status].[All]" allUniqueName="[return_products].[refund_status].[All]" dimensionUniqueName="[return_products]" displayFolder="" count="0" memberValueDatatype="130" unbalanced="0"/>
    <cacheHierarchy uniqueName="[return_products].[product_id]" caption="product_id" attribute="1" defaultMemberUniqueName="[return_products].[product_id].[All]" allUniqueName="[return_products].[product_id].[All]" dimensionUniqueName="[return_products]" displayFolder="" count="0" memberValueDatatype="20" unbalanced="0"/>
    <cacheHierarchy uniqueName="[return_products].[products.product_name]" caption="products.product_name" attribute="1" defaultMemberUniqueName="[return_products].[products.product_name].[All]" allUniqueName="[return_products].[products.product_name].[All]" dimensionUniqueName="[return_products]" displayFolder="" count="0" memberValueDatatype="130" unbalanced="0"/>
    <cacheHierarchy uniqueName="[returns].[return_id]" caption="return_id" attribute="1" defaultMemberUniqueName="[returns].[return_id].[All]" allUniqueName="[returns].[return_id].[All]" dimensionUniqueName="[returns]" displayFolder="" count="0" memberValueDatatype="20" unbalanced="0"/>
    <cacheHierarchy uniqueName="[returns].[order_detail_id]" caption="order_detail_id" attribute="1" defaultMemberUniqueName="[returns].[order_detail_id].[All]" allUniqueName="[returns].[order_detail_id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reason]" caption="reason" attribute="1" defaultMemberUniqueName="[returns].[reason].[All]" allUniqueName="[returns].[reason].[All]" dimensionUniqueName="[returns]" displayFolder="" count="0" memberValueDatatype="130" unbalanced="0"/>
    <cacheHierarchy uniqueName="[returns].[refund_status]" caption="refund_status" attribute="1" defaultMemberUniqueName="[returns].[refund_status].[All]" allUniqueName="[returns].[refund_status].[All]" dimensionUniqueName="[returns]" displayFolder="" count="0" memberValueDatatype="130" unbalanced="0"/>
    <cacheHierarchy uniqueName="[orders].[order_date (Month Index)]" caption="order_date (Month Index)" attribute="1" defaultMemberUniqueName="[orders].[order_date (Month Index)].[All]" allUniqueName="[orders].[order_date (Month Index)].[All]" dimensionUniqueName="[orders]" displayFolder="" count="0" memberValueDatatype="20" unbalanced="0" hidden="1"/>
    <cacheHierarchy uniqueName="[Measures].[__XL_Count customers]" caption="__XL_Count customers" measure="1" displayFolder="" measureGroup="customers" count="0" hidden="1"/>
    <cacheHierarchy uniqueName="[Measures].[__XL_Count orders]" caption="__XL_Count orders" measure="1" displayFolder="" measureGroup="orders" count="0" hidden="1"/>
    <cacheHierarchy uniqueName="[Measures].[__XL_Count order_details]" caption="__XL_Count order_details" measure="1" displayFolder="" measureGroup="order_details" count="0" hidden="1"/>
    <cacheHierarchy uniqueName="[Measures].[__XL_Count products]" caption="__XL_Count products" measure="1" displayFolder="" measureGroup="products" count="0" hidden="1"/>
    <cacheHierarchy uniqueName="[Measures].[__XL_Count returns]" caption="__XL_Count returns" measure="1" displayFolder="" measureGroup="returns" count="0" hidden="1"/>
    <cacheHierarchy uniqueName="[Measures].[__XL_Count order_details 1]" caption="__XL_Count order_details 1" measure="1" displayFolder="" measureGroup="order_details 1" count="0" hidden="1"/>
    <cacheHierarchy uniqueName="[Measures].[__XL_Count return_products]" caption="__XL_Count return_products" measure="1" displayFolder="" measureGroup="return_products" count="0" hidden="1"/>
    <cacheHierarchy uniqueName="[Measures].[__No measures defined]" caption="__No measures defined" measure="1" displayFolder="" count="0" hidden="1"/>
    <cacheHierarchy uniqueName="[Measures].[Sum of customer_id]" caption="Sum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order_id]" caption="Sum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order_id]" caption="Count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age]" caption="Sum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age]" caption="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Average of age]" caption="Average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city]" caption="Count of city" measure="1" displayFolder="" measureGroup="customer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state]" caption="Count of state" measure="1" displayFolder="" measureGroup="customer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customer_id]" caption="Count of customer_id" measure="1" displayFolder="" measureGroup="customer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total_price]" caption="Sum of total_price" measure="1" displayFolder="" measureGroup="order_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Average of total_price]" caption="Average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return_id]" caption="Sum of return_id" measure="1" displayFolder="" measureGroup="return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order_id]" caption="Average of order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_detail_id]" caption="Sum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order_detail_id]" caption="Average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order_detail_id]" caption="Count of order_detail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unit_price]" caption="Sum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Average of unit_price]" caption="Average of unit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age]" caption="Distinct Count of age" measure="1" displayFolder="" measureGroup="customer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Count of total_price]" caption="Count of total_price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 of order_detail_id 2]" caption="Sum of order_detail_id 2" measure="1" displayFolder="" measureGroup="order_details 1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order_detail_id 3]" caption="Sum of order_detail_id 3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order_detail_id 2]" caption="Count of order_detail_id 2" measure="1" displayFolder="" measureGroup="returns" count="0" hidden="1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Count of product_name]" caption="Count of product_name" measure="1" displayFolder="" measureGroup="products" count="0" hidden="1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product_id]" caption="Sum of product_id" measure="1" displayFolder="" measureGroup="products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 of product_id 2]" caption="Sum of product_id 2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product_id]" caption="Count of product_id" measure="1" displayFolder="" measureGroup="order_details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delivery_duration]" caption="Count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delivery_duration]" caption="Sum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Average of delivery_duration]" caption="Average of delivery_duration" measure="1" displayFolder="" measureGroup="order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Count of products.product_name]" caption="Count of products.product_name" measure="1" displayFolder="" measureGroup="return_produc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</cacheHierarchies>
  <kpis count="0"/>
  <dimensions count="8">
    <dimension name="customers" uniqueName="[customers]" caption="customers"/>
    <dimension measure="1" name="Measures" uniqueName="[Measures]" caption="Measures"/>
    <dimension name="order_details" uniqueName="[order_details]" caption="order_details"/>
    <dimension name="order_details 1" uniqueName="[order_details 1]" caption="order_details 1"/>
    <dimension name="orders" uniqueName="[orders]" caption="orders"/>
    <dimension name="products" uniqueName="[products]" caption="products"/>
    <dimension name="return_products" uniqueName="[return_products]" caption="return_products"/>
    <dimension name="returns" uniqueName="[returns]" caption="returns"/>
  </dimensions>
  <measureGroups count="7">
    <measureGroup name="customers" caption="customers"/>
    <measureGroup name="order_details" caption="order_details"/>
    <measureGroup name="order_details 1" caption="order_details 1"/>
    <measureGroup name="orders" caption="orders"/>
    <measureGroup name="products" caption="products"/>
    <measureGroup name="return_products" caption="return_products"/>
    <measureGroup name="returns" caption="returns"/>
  </measureGroups>
  <maps count="12">
    <map measureGroup="0" dimension="0"/>
    <map measureGroup="1" dimension="0"/>
    <map measureGroup="1" dimension="2"/>
    <map measureGroup="1" dimension="4"/>
    <map measureGroup="1" dimension="5"/>
    <map measureGroup="1" dimension="7"/>
    <map measureGroup="2" dimension="3"/>
    <map measureGroup="3" dimension="0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B41D60-E01F-43BA-9143-01AD1C4249B7}" name="PivotTable3" cacheId="6" applyNumberFormats="0" applyBorderFormats="0" applyFontFormats="0" applyPatternFormats="0" applyAlignmentFormats="0" applyWidthHeightFormats="1" dataCaption="Values" tag="2cc0f422-2fc0-45e1-b25b-ee35cb715b99" updatedVersion="8" minRefreshableVersion="3" useAutoFormatting="1" subtotalHiddenItems="1" itemPrintTitles="1" createdVersion="8" indent="0" outline="1" outlineData="1" multipleFieldFilters="0" chartFormat="12" rowHeaderCaption="Cities">
  <location ref="B16:D37" firstHeaderRow="0" firstDataRow="1" firstDataCol="1"/>
  <pivotFields count="3">
    <pivotField axis="axisRow" allDrilled="1" subtotalTop="0" showAll="0" sortType="descending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</pivotFields>
  <rowFields count="1">
    <field x="0"/>
  </rowFields>
  <rowItems count="21">
    <i>
      <x v="6"/>
    </i>
    <i>
      <x v="12"/>
    </i>
    <i>
      <x v="5"/>
    </i>
    <i>
      <x v="8"/>
    </i>
    <i>
      <x v="17"/>
    </i>
    <i>
      <x v="9"/>
    </i>
    <i>
      <x v="19"/>
    </i>
    <i>
      <x v="1"/>
    </i>
    <i>
      <x v="11"/>
    </i>
    <i>
      <x v="2"/>
    </i>
    <i>
      <x v="15"/>
    </i>
    <i>
      <x v="18"/>
    </i>
    <i>
      <x v="10"/>
    </i>
    <i>
      <x v="14"/>
    </i>
    <i>
      <x/>
    </i>
    <i>
      <x v="16"/>
    </i>
    <i>
      <x v="3"/>
    </i>
    <i>
      <x v="13"/>
    </i>
    <i>
      <x v="4"/>
    </i>
    <i>
      <x v="7"/>
    </i>
    <i t="grand">
      <x/>
    </i>
  </rowItems>
  <colFields count="1">
    <field x="-2"/>
  </colFields>
  <colItems count="2">
    <i>
      <x/>
    </i>
    <i i="1">
      <x v="1"/>
    </i>
  </colItems>
  <dataFields count="2">
    <dataField name="Revenue" fld="1" baseField="0" baseItem="0" numFmtId="164"/>
    <dataField name="Orders" fld="2" subtotal="count" baseField="0" baseItem="0"/>
  </dataFields>
  <chartFormats count="2">
    <chartFormat chart="1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venue"/>
    <pivotHierarchy dragToData="1"/>
    <pivotHierarchy dragToData="1"/>
    <pivotHierarchy dragToData="1"/>
    <pivotHierarchy dragToData="1"/>
    <pivotHierarchy dragToData="1"/>
    <pivotHierarchy dragToData="1" caption="Order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order_detai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F4652F-28B2-4A7F-A955-8A9F561AA340}" name="PivotTable4" cacheId="9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21">
  <location ref="B56:D74" firstHeaderRow="0" firstDataRow="1" firstDataCol="1"/>
  <pivotFields count="6">
    <pivotField axis="axisRow" allDrilled="1" subtotalTop="0" showAll="0" dataSourceSort="1" defaultSubtotal="0" defaultAttributeDrillState="1">
      <items count="6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axis="axisRow" allDrilled="1" subtotalTop="0" showAll="0" dataSourceSort="1" defaultSubtotal="0">
      <items count="4">
        <item x="0"/>
        <item x="1"/>
        <item x="2"/>
        <item x="3"/>
      </items>
    </pivotField>
    <pivotField axis="axisRow" allDrilled="1" subtotalTop="0" showAll="0" dataSourceSort="1" defaultSubtotal="0">
      <items count="1">
        <item s="1" x="0"/>
      </items>
    </pivotField>
    <pivotField dataField="1" subtotalTop="0" showAll="0" defaultSubtotal="0"/>
    <pivotField dataField="1" subtotalTop="0" showAll="0" defaultSubtotal="0"/>
  </pivotFields>
  <rowFields count="4">
    <field x="3"/>
    <field x="2"/>
    <field x="1"/>
    <field x="0"/>
  </rowFields>
  <rowItems count="18">
    <i>
      <x/>
    </i>
    <i r="1">
      <x/>
    </i>
    <i r="2">
      <x/>
    </i>
    <i r="2">
      <x v="1"/>
    </i>
    <i r="2">
      <x v="2"/>
    </i>
    <i r="1">
      <x v="1"/>
    </i>
    <i r="2">
      <x v="3"/>
    </i>
    <i r="2">
      <x v="4"/>
    </i>
    <i r="2">
      <x v="5"/>
    </i>
    <i r="1">
      <x v="2"/>
    </i>
    <i r="2">
      <x v="6"/>
    </i>
    <i r="2">
      <x v="7"/>
    </i>
    <i r="2">
      <x v="8"/>
    </i>
    <i r="1">
      <x v="3"/>
    </i>
    <i r="2">
      <x v="9"/>
    </i>
    <i r="2">
      <x v="10"/>
    </i>
    <i r="2"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Revenue" fld="4" baseField="0" baseItem="0" numFmtId="164"/>
    <dataField name="Orders" fld="5" subtotal="count" baseField="3" baseItem="0"/>
  </dataFields>
  <chartFormats count="2">
    <chartFormat chart="19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9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venue"/>
    <pivotHierarchy dragToData="1"/>
    <pivotHierarchy dragToData="1"/>
    <pivotHierarchy dragToData="1"/>
    <pivotHierarchy dragToData="1"/>
    <pivotHierarchy dragToData="1"/>
    <pivotHierarchy dragToData="1" caption="Order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4">
    <rowHierarchyUsage hierarchyUsage="34"/>
    <rowHierarchyUsage hierarchyUsage="35"/>
    <rowHierarchyUsage hierarchyUsage="36"/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  <x15:activeTabTopLevelEntity name="[order_detai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569D2A-6CAA-41CE-BC35-D6ACE73D8E31}" name="PivotTable15" cacheId="7" applyNumberFormats="0" applyBorderFormats="0" applyFontFormats="0" applyPatternFormats="0" applyAlignmentFormats="0" applyWidthHeightFormats="1" dataCaption="Values" tag="b22214fb-b131-46f1-a82e-498dd2b7cb2a" updatedVersion="8" minRefreshableVersion="3" useAutoFormatting="1" subtotalHiddenItems="1" itemPrintTitles="1" createdVersion="8" indent="0" outline="1" outlineData="1" multipleFieldFilters="0" chartFormat="8" rowHeaderCaption="Products">
  <location ref="B125:C136" firstHeaderRow="1" firstDataRow="1" firstDataCol="1"/>
  <pivotFields count="2"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1">
    <i>
      <x v="4"/>
    </i>
    <i>
      <x v="9"/>
    </i>
    <i>
      <x v="2"/>
    </i>
    <i>
      <x v="3"/>
    </i>
    <i>
      <x v="6"/>
    </i>
    <i>
      <x v="1"/>
    </i>
    <i>
      <x v="7"/>
    </i>
    <i>
      <x v="8"/>
    </i>
    <i>
      <x v="5"/>
    </i>
    <i>
      <x/>
    </i>
    <i t="grand">
      <x/>
    </i>
  </rowItems>
  <colItems count="1">
    <i/>
  </colItems>
  <dataFields count="1">
    <dataField name="Number of times returned" fld="0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umber of times returned"/>
  </pivotHierarchies>
  <pivotTableStyleInfo name="PivotStyleLight16" showRowHeaders="1" showColHeaders="1" showRowStripes="0" showColStripes="0" showLastColumn="1"/>
  <filters count="1">
    <filter fld="1" type="count" id="1" iMeasureHier="94">
      <autoFilter ref="A1">
        <filterColumn colId="0">
          <top10 val="10" filterVal="10"/>
        </filterColumn>
      </autoFilter>
    </filter>
  </filters>
  <rowHierarchiesUsage count="1">
    <rowHierarchyUsage hierarchyUsage="4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turn_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0356B1-3232-43FC-8D1B-A348F50DBE06}" name="PivotTable13" cacheId="0" applyNumberFormats="0" applyBorderFormats="0" applyFontFormats="0" applyPatternFormats="0" applyAlignmentFormats="0" applyWidthHeightFormats="1" dataCaption="Values" tag="e53d790c-9f23-44ce-9d06-c77700f56be6" updatedVersion="8" minRefreshableVersion="3" useAutoFormatting="1" itemPrintTitles="1" createdVersion="8" indent="0" outline="1" outlineData="1" multipleFieldFilters="0">
  <location ref="B12:B1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Average Delivery Duration" fld="0" subtotal="average" baseField="0" baseItem="0" numFmtId="1"/>
  </dataFields>
  <formats count="1">
    <format dxfId="0">
      <pivotArea outline="0" collapsedLevelsAreSubtotals="1" fieldPosition="0"/>
    </format>
  </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Delivery Duration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A8BF6E-9EC4-4CE2-B2D3-966A755DEBFC}" name="PivotTable5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B9:B10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Average Order Value" fld="0" subtotal="average" baseField="0" baseItem="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rder Valu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F06CCB6-EFCC-487B-BFCC-74FACBD7CA5C}" name="PivotTable6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B6:B7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Total No. of Orders" fld="0" baseField="0" baseItem="0" numFmtId="166"/>
  </dataFields>
  <formats count="1">
    <format dxfId="1">
      <pivotArea outline="0" collapsedLevelsAreSubtotals="1" fieldPosition="0"/>
    </format>
  </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6EBC48-A97F-487E-A26C-41F7CBFADD8E}" name="PivotTable16" cacheId="8" applyNumberFormats="0" applyBorderFormats="0" applyFontFormats="0" applyPatternFormats="0" applyAlignmentFormats="0" applyWidthHeightFormats="1" dataCaption="Values" grandTotalCaption="Total Revenue" tag="23db38a3-1380-4a4c-9d78-711926f4d1a7" updatedVersion="8" minRefreshableVersion="3" useAutoFormatting="1" itemPrintTitles="1" createdVersion="8" indent="0" outline="1" outlineData="1" multipleFieldFilters="0" chartFormat="3" rowHeaderCaption="Products">
  <location ref="B139:C150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1">
    <i>
      <x v="8"/>
    </i>
    <i>
      <x v="4"/>
    </i>
    <i>
      <x v="7"/>
    </i>
    <i>
      <x v="9"/>
    </i>
    <i>
      <x v="3"/>
    </i>
    <i>
      <x v="2"/>
    </i>
    <i>
      <x/>
    </i>
    <i>
      <x v="6"/>
    </i>
    <i>
      <x v="1"/>
    </i>
    <i>
      <x v="5"/>
    </i>
    <i t="grand">
      <x/>
    </i>
  </rowItems>
  <colItems count="1">
    <i/>
  </colItems>
  <dataFields count="1">
    <dataField name="Revenue" fld="1" baseField="0" baseItem="0" numFmtId="167"/>
  </dataFields>
  <formats count="1">
    <format dxfId="2">
      <pivotArea outline="0" collapsedLevelsAreSubtotals="1" fieldPosition="0"/>
    </format>
  </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venu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73">
      <autoFilter ref="A1">
        <filterColumn colId="0">
          <top10 val="10" filterVal="10"/>
        </filterColumn>
      </autoFilter>
    </filter>
  </filters>
  <rowHierarchiesUsage count="1">
    <rowHierarchyUsage hierarchyUsage="3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order_detai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4FBF26-5D64-49BA-8913-487EEFF29FF1}" name="PivotTable8" cacheId="2" applyNumberFormats="0" applyBorderFormats="0" applyFontFormats="0" applyPatternFormats="0" applyAlignmentFormats="0" applyWidthHeightFormats="1" dataCaption="Values" tag="a7e522bb-0124-47b1-bc3d-49dcfad5c8fd" updatedVersion="8" minRefreshableVersion="3" useAutoFormatting="1" itemPrintTitles="1" createdVersion="8" indent="0" outline="1" outlineData="1" multipleFieldFilters="0" chartFormat="7" rowHeaderCaption="Customer">
  <location ref="B77:C108" firstHeaderRow="1" firstDataRow="1" firstDataCol="1"/>
  <pivotFields count="4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descending" defaultSubtotal="0" defaultAttributeDrillState="1">
      <items count="8">
        <item x="0"/>
        <item x="1"/>
        <item x="2"/>
        <item x="3"/>
        <item x="4"/>
        <item x="5"/>
        <item x="6"/>
        <item x="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</pivotFields>
  <rowFields count="3">
    <field x="0"/>
    <field x="3"/>
    <field x="1"/>
  </rowFields>
  <rowItems count="31">
    <i>
      <x v="9"/>
    </i>
    <i r="1">
      <x v="7"/>
    </i>
    <i r="2">
      <x v="7"/>
    </i>
    <i>
      <x v="4"/>
    </i>
    <i r="1">
      <x v="4"/>
    </i>
    <i r="2">
      <x v="1"/>
    </i>
    <i>
      <x/>
    </i>
    <i r="1">
      <x/>
    </i>
    <i r="2">
      <x/>
    </i>
    <i>
      <x v="2"/>
    </i>
    <i r="1">
      <x v="2"/>
    </i>
    <i r="2">
      <x v="2"/>
    </i>
    <i>
      <x v="3"/>
    </i>
    <i r="1">
      <x v="3"/>
    </i>
    <i r="2">
      <x v="3"/>
    </i>
    <i>
      <x v="7"/>
    </i>
    <i r="1">
      <x v="4"/>
    </i>
    <i r="2">
      <x v="6"/>
    </i>
    <i>
      <x v="8"/>
    </i>
    <i r="1">
      <x v="2"/>
    </i>
    <i r="2">
      <x v="4"/>
    </i>
    <i>
      <x v="1"/>
    </i>
    <i r="1">
      <x v="1"/>
    </i>
    <i r="2">
      <x v="1"/>
    </i>
    <i>
      <x v="6"/>
    </i>
    <i r="1">
      <x v="6"/>
    </i>
    <i r="2">
      <x v="5"/>
    </i>
    <i>
      <x v="5"/>
    </i>
    <i r="1">
      <x v="5"/>
    </i>
    <i r="2">
      <x v="4"/>
    </i>
    <i t="grand">
      <x/>
    </i>
  </rowItems>
  <colItems count="1">
    <i/>
  </colItems>
  <dataFields count="1">
    <dataField name="Total Spend" fld="2" baseField="1" baseItem="15" numFmtId="42"/>
  </dataFields>
  <chartFormats count="1">
    <chartFormat chart="5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Spen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total_pric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1" type="count" id="2" iMeasureHier="73">
      <autoFilter ref="A1">
        <filterColumn colId="0">
          <top10 val="10" filterVal="10"/>
        </filterColumn>
      </autoFilter>
    </filter>
    <filter fld="0" type="count" evalOrder="1" id="3" iMeasureHier="73">
      <autoFilter ref="A1">
        <filterColumn colId="0">
          <top10 val="10" filterVal="10"/>
        </filterColumn>
      </autoFilter>
    </filter>
  </filters>
  <rowHierarchiesUsage count="3">
    <rowHierarchyUsage hierarchyUsage="0"/>
    <rowHierarchyUsage hierarchyUsage="2"/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order_detai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C11FFA0-D206-4150-A083-EEACF4A6852D}" name="PivotTable9" cacheId="1" applyNumberFormats="0" applyBorderFormats="0" applyFontFormats="0" applyPatternFormats="0" applyAlignmentFormats="0" applyWidthHeightFormats="1" dataCaption="Values" tag="ffcd69c7-542b-4b2d-8db1-4b5c9edb01ec" updatedVersion="8" minRefreshableVersion="3" useAutoFormatting="1" itemPrintTitles="1" createdVersion="8" indent="0" outline="1" outlineData="1" multipleFieldFilters="0" chartFormat="9" rowHeaderCaption="Product Categories">
  <location ref="B111:C122" firstHeaderRow="1" firstDataRow="1" firstDataCol="1"/>
  <pivotFields count="2">
    <pivotField axis="axisRow" allDrilled="1" subtotalTop="0" showAll="0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1">
    <i>
      <x v="1"/>
    </i>
    <i>
      <x v="5"/>
    </i>
    <i>
      <x v="9"/>
    </i>
    <i>
      <x v="8"/>
    </i>
    <i>
      <x v="2"/>
    </i>
    <i>
      <x v="6"/>
    </i>
    <i>
      <x/>
    </i>
    <i>
      <x v="7"/>
    </i>
    <i>
      <x v="4"/>
    </i>
    <i>
      <x v="3"/>
    </i>
    <i t="grand">
      <x/>
    </i>
  </rowItems>
  <colItems count="1">
    <i/>
  </colItems>
  <dataFields count="1">
    <dataField name="Revenue" fld="1" baseField="0" baseItem="0" numFmtId="164"/>
  </dataFields>
  <chartFormats count="22">
    <chartFormat chart="7" format="3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3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7" format="35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7" format="36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7" format="37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7" format="38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7" format="39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7" format="40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7" format="4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7" format="42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7" format="43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8" format="4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8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8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8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8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8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8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8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8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8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venu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order_detai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0EB197-22F9-4AA3-80D8-F3D379C6A5E5}" name="PivotTable7" cacheId="5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B3:B4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Total Revenue" fld="0" baseField="0" baseItem="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Revenu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rder_detai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drawing" Target="../drawings/drawing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008FA-5619-4744-BECD-2F38317B3E9E}">
  <dimension ref="B3:F150"/>
  <sheetViews>
    <sheetView zoomScaleNormal="100" workbookViewId="0">
      <selection activeCell="B126" sqref="B126"/>
    </sheetView>
  </sheetViews>
  <sheetFormatPr defaultRowHeight="14.25" x14ac:dyDescent="0.45"/>
  <cols>
    <col min="2" max="2" width="24" customWidth="1"/>
    <col min="3" max="3" width="22.33203125" customWidth="1"/>
    <col min="4" max="4" width="6.265625" bestFit="1" customWidth="1"/>
    <col min="5" max="5" width="18.796875" customWidth="1"/>
    <col min="6" max="6" width="11.59765625" bestFit="1" customWidth="1"/>
  </cols>
  <sheetData>
    <row r="3" spans="2:4" x14ac:dyDescent="0.45">
      <c r="B3" t="s">
        <v>100</v>
      </c>
    </row>
    <row r="4" spans="2:4" x14ac:dyDescent="0.45">
      <c r="B4" s="7">
        <v>135521781.91400024</v>
      </c>
    </row>
    <row r="6" spans="2:4" x14ac:dyDescent="0.45">
      <c r="B6" t="s">
        <v>99</v>
      </c>
    </row>
    <row r="7" spans="2:4" x14ac:dyDescent="0.45">
      <c r="B7" s="8">
        <v>1908847578</v>
      </c>
    </row>
    <row r="8" spans="2:4" x14ac:dyDescent="0.45">
      <c r="B8" s="8"/>
    </row>
    <row r="9" spans="2:4" x14ac:dyDescent="0.45">
      <c r="B9" t="s">
        <v>98</v>
      </c>
    </row>
    <row r="10" spans="2:4" x14ac:dyDescent="0.45">
      <c r="B10" s="7">
        <v>2199.8146595136877</v>
      </c>
    </row>
    <row r="11" spans="2:4" x14ac:dyDescent="0.45">
      <c r="B11" s="7"/>
    </row>
    <row r="12" spans="2:4" x14ac:dyDescent="0.45">
      <c r="B12" t="s">
        <v>102</v>
      </c>
    </row>
    <row r="13" spans="2:4" x14ac:dyDescent="0.45">
      <c r="B13" s="9">
        <v>6.0162727272727272</v>
      </c>
    </row>
    <row r="14" spans="2:4" x14ac:dyDescent="0.45">
      <c r="B14" s="7"/>
    </row>
    <row r="16" spans="2:4" x14ac:dyDescent="0.45">
      <c r="B16" s="1" t="s">
        <v>114</v>
      </c>
      <c r="C16" t="s">
        <v>96</v>
      </c>
      <c r="D16" t="s">
        <v>97</v>
      </c>
    </row>
    <row r="17" spans="2:4" x14ac:dyDescent="0.45">
      <c r="B17" s="2" t="s">
        <v>38</v>
      </c>
      <c r="C17" s="5">
        <v>7507234.0923999986</v>
      </c>
      <c r="D17">
        <v>3345</v>
      </c>
    </row>
    <row r="18" spans="2:4" x14ac:dyDescent="0.45">
      <c r="B18" s="2" t="s">
        <v>22</v>
      </c>
      <c r="C18" s="5">
        <v>7407852.3332999917</v>
      </c>
      <c r="D18">
        <v>3363</v>
      </c>
    </row>
    <row r="19" spans="2:4" x14ac:dyDescent="0.45">
      <c r="B19" s="2" t="s">
        <v>42</v>
      </c>
      <c r="C19" s="5">
        <v>7167458.1070999969</v>
      </c>
      <c r="D19">
        <v>3327</v>
      </c>
    </row>
    <row r="20" spans="2:4" x14ac:dyDescent="0.45">
      <c r="B20" s="2" t="s">
        <v>44</v>
      </c>
      <c r="C20" s="5">
        <v>7030632.4227999933</v>
      </c>
      <c r="D20">
        <v>3229</v>
      </c>
    </row>
    <row r="21" spans="2:4" x14ac:dyDescent="0.45">
      <c r="B21" s="2" t="s">
        <v>23</v>
      </c>
      <c r="C21" s="5">
        <v>6997655.8850999977</v>
      </c>
      <c r="D21">
        <v>3217</v>
      </c>
    </row>
    <row r="22" spans="2:4" x14ac:dyDescent="0.45">
      <c r="B22" s="2" t="s">
        <v>0</v>
      </c>
      <c r="C22" s="5">
        <v>6952449.5123000089</v>
      </c>
      <c r="D22">
        <v>3203</v>
      </c>
    </row>
    <row r="23" spans="2:4" x14ac:dyDescent="0.45">
      <c r="B23" s="2" t="s">
        <v>27</v>
      </c>
      <c r="C23" s="5">
        <v>6853500.4221999915</v>
      </c>
      <c r="D23">
        <v>2998</v>
      </c>
    </row>
    <row r="24" spans="2:4" x14ac:dyDescent="0.45">
      <c r="B24" s="2" t="s">
        <v>33</v>
      </c>
      <c r="C24" s="5">
        <v>6853400.0066999914</v>
      </c>
      <c r="D24">
        <v>3116</v>
      </c>
    </row>
    <row r="25" spans="2:4" x14ac:dyDescent="0.45">
      <c r="B25" s="2" t="s">
        <v>18</v>
      </c>
      <c r="C25" s="5">
        <v>6827147.9354000092</v>
      </c>
      <c r="D25">
        <v>3160</v>
      </c>
    </row>
    <row r="26" spans="2:4" x14ac:dyDescent="0.45">
      <c r="B26" s="2" t="s">
        <v>30</v>
      </c>
      <c r="C26" s="5">
        <v>6824429.8609000007</v>
      </c>
      <c r="D26">
        <v>3060</v>
      </c>
    </row>
    <row r="27" spans="2:4" x14ac:dyDescent="0.45">
      <c r="B27" s="2" t="s">
        <v>19</v>
      </c>
      <c r="C27" s="5">
        <v>6778694.9629999893</v>
      </c>
      <c r="D27">
        <v>3186</v>
      </c>
    </row>
    <row r="28" spans="2:4" x14ac:dyDescent="0.45">
      <c r="B28" s="2" t="s">
        <v>24</v>
      </c>
      <c r="C28" s="5">
        <v>6774629.3903000085</v>
      </c>
      <c r="D28">
        <v>3016</v>
      </c>
    </row>
    <row r="29" spans="2:4" x14ac:dyDescent="0.45">
      <c r="B29" s="2" t="s">
        <v>36</v>
      </c>
      <c r="C29" s="5">
        <v>6744586.8194999844</v>
      </c>
      <c r="D29">
        <v>3045</v>
      </c>
    </row>
    <row r="30" spans="2:4" x14ac:dyDescent="0.45">
      <c r="B30" s="2" t="s">
        <v>46</v>
      </c>
      <c r="C30" s="5">
        <v>6636557.622899997</v>
      </c>
      <c r="D30">
        <v>2989</v>
      </c>
    </row>
    <row r="31" spans="2:4" x14ac:dyDescent="0.45">
      <c r="B31" s="2" t="s">
        <v>26</v>
      </c>
      <c r="C31" s="5">
        <v>6482314.4982000012</v>
      </c>
      <c r="D31">
        <v>3085</v>
      </c>
    </row>
    <row r="32" spans="2:4" x14ac:dyDescent="0.45">
      <c r="B32" s="2" t="s">
        <v>31</v>
      </c>
      <c r="C32" s="5">
        <v>6458628.5926999887</v>
      </c>
      <c r="D32">
        <v>2851</v>
      </c>
    </row>
    <row r="33" spans="2:4" x14ac:dyDescent="0.45">
      <c r="B33" s="2" t="s">
        <v>35</v>
      </c>
      <c r="C33" s="5">
        <v>6408192.0775000043</v>
      </c>
      <c r="D33">
        <v>2919</v>
      </c>
    </row>
    <row r="34" spans="2:4" x14ac:dyDescent="0.45">
      <c r="B34" s="2" t="s">
        <v>20</v>
      </c>
      <c r="C34" s="5">
        <v>6345969.8115000036</v>
      </c>
      <c r="D34">
        <v>2896</v>
      </c>
    </row>
    <row r="35" spans="2:4" x14ac:dyDescent="0.45">
      <c r="B35" s="2" t="s">
        <v>40</v>
      </c>
      <c r="C35" s="5">
        <v>6333816.482699994</v>
      </c>
      <c r="D35">
        <v>2918</v>
      </c>
    </row>
    <row r="36" spans="2:4" x14ac:dyDescent="0.45">
      <c r="B36" s="2" t="s">
        <v>28</v>
      </c>
      <c r="C36" s="5">
        <v>6136631.0775000053</v>
      </c>
      <c r="D36">
        <v>2864</v>
      </c>
    </row>
    <row r="37" spans="2:4" x14ac:dyDescent="0.45">
      <c r="B37" s="2" t="s">
        <v>78</v>
      </c>
      <c r="C37" s="5">
        <v>135521781.91400024</v>
      </c>
      <c r="D37">
        <v>61787</v>
      </c>
    </row>
    <row r="40" spans="2:4" x14ac:dyDescent="0.45">
      <c r="B40" s="23" t="s">
        <v>107</v>
      </c>
      <c r="C40" s="11" t="s">
        <v>108</v>
      </c>
    </row>
    <row r="41" spans="2:4" x14ac:dyDescent="0.45">
      <c r="B41" s="2" t="s">
        <v>21</v>
      </c>
      <c r="C41" s="5">
        <v>20751478.029899977</v>
      </c>
    </row>
    <row r="42" spans="2:4" x14ac:dyDescent="0.45">
      <c r="B42" s="2" t="s">
        <v>1</v>
      </c>
      <c r="C42" s="5">
        <v>20558292.410699937</v>
      </c>
    </row>
    <row r="43" spans="2:4" x14ac:dyDescent="0.45">
      <c r="B43" s="2" t="s">
        <v>25</v>
      </c>
      <c r="C43" s="5">
        <v>20110444.310699981</v>
      </c>
    </row>
    <row r="44" spans="2:4" x14ac:dyDescent="0.45">
      <c r="B44" s="2" t="s">
        <v>29</v>
      </c>
      <c r="C44" s="5">
        <v>12961060.938399982</v>
      </c>
    </row>
    <row r="45" spans="2:4" x14ac:dyDescent="0.45">
      <c r="B45" s="2" t="s">
        <v>39</v>
      </c>
      <c r="C45" s="5">
        <v>7507234.0923999986</v>
      </c>
    </row>
    <row r="46" spans="2:4" x14ac:dyDescent="0.45">
      <c r="B46" s="2" t="s">
        <v>43</v>
      </c>
      <c r="C46" s="5">
        <v>7167458.1070999969</v>
      </c>
    </row>
    <row r="47" spans="2:4" x14ac:dyDescent="0.45">
      <c r="B47" s="2" t="s">
        <v>45</v>
      </c>
      <c r="C47" s="5">
        <v>7030632.4227999933</v>
      </c>
    </row>
    <row r="48" spans="2:4" x14ac:dyDescent="0.45">
      <c r="B48" s="2" t="s">
        <v>34</v>
      </c>
      <c r="C48" s="5">
        <v>6853400.0066999914</v>
      </c>
    </row>
    <row r="49" spans="2:4" x14ac:dyDescent="0.45">
      <c r="B49" s="2" t="s">
        <v>37</v>
      </c>
      <c r="C49" s="5">
        <v>6744586.8194999844</v>
      </c>
    </row>
    <row r="50" spans="2:4" x14ac:dyDescent="0.45">
      <c r="B50" s="2" t="s">
        <v>47</v>
      </c>
      <c r="C50" s="5">
        <v>6636557.622899997</v>
      </c>
    </row>
    <row r="51" spans="2:4" x14ac:dyDescent="0.45">
      <c r="B51" s="2" t="s">
        <v>32</v>
      </c>
      <c r="C51" s="5">
        <v>6458628.5926999887</v>
      </c>
    </row>
    <row r="52" spans="2:4" x14ac:dyDescent="0.45">
      <c r="B52" s="2" t="s">
        <v>35</v>
      </c>
      <c r="C52" s="5">
        <v>6408192.0775000043</v>
      </c>
    </row>
    <row r="53" spans="2:4" x14ac:dyDescent="0.45">
      <c r="B53" s="2" t="s">
        <v>41</v>
      </c>
      <c r="C53" s="5">
        <v>6333816.482699994</v>
      </c>
    </row>
    <row r="56" spans="2:4" x14ac:dyDescent="0.45">
      <c r="B56" s="1" t="s">
        <v>77</v>
      </c>
      <c r="C56" t="s">
        <v>96</v>
      </c>
      <c r="D56" t="s">
        <v>97</v>
      </c>
    </row>
    <row r="57" spans="2:4" x14ac:dyDescent="0.45">
      <c r="B57" s="2" t="s">
        <v>82</v>
      </c>
      <c r="C57" s="5"/>
    </row>
    <row r="58" spans="2:4" x14ac:dyDescent="0.45">
      <c r="B58" s="3" t="s">
        <v>83</v>
      </c>
      <c r="C58" s="5"/>
    </row>
    <row r="59" spans="2:4" x14ac:dyDescent="0.45">
      <c r="B59" s="4" t="s">
        <v>92</v>
      </c>
      <c r="C59" s="5">
        <v>6584389.96259999</v>
      </c>
      <c r="D59">
        <v>3021</v>
      </c>
    </row>
    <row r="60" spans="2:4" x14ac:dyDescent="0.45">
      <c r="B60" s="4" t="s">
        <v>93</v>
      </c>
      <c r="C60" s="5">
        <v>6275204.1483999956</v>
      </c>
      <c r="D60">
        <v>2776</v>
      </c>
    </row>
    <row r="61" spans="2:4" x14ac:dyDescent="0.45">
      <c r="B61" s="4" t="s">
        <v>84</v>
      </c>
      <c r="C61" s="5">
        <v>6753416.754800004</v>
      </c>
      <c r="D61">
        <v>3075</v>
      </c>
    </row>
    <row r="62" spans="2:4" x14ac:dyDescent="0.45">
      <c r="B62" s="3" t="s">
        <v>79</v>
      </c>
      <c r="C62" s="5"/>
    </row>
    <row r="63" spans="2:4" x14ac:dyDescent="0.45">
      <c r="B63" s="4" t="s">
        <v>81</v>
      </c>
      <c r="C63" s="5">
        <v>7177904.4808999998</v>
      </c>
      <c r="D63">
        <v>3107</v>
      </c>
    </row>
    <row r="64" spans="2:4" x14ac:dyDescent="0.45">
      <c r="B64" s="4" t="s">
        <v>80</v>
      </c>
      <c r="C64" s="5">
        <v>6550381.8047999889</v>
      </c>
      <c r="D64">
        <v>3059</v>
      </c>
    </row>
    <row r="65" spans="2:4" x14ac:dyDescent="0.45">
      <c r="B65" s="4" t="s">
        <v>85</v>
      </c>
      <c r="C65" s="5">
        <v>6741139.9195000026</v>
      </c>
      <c r="D65">
        <v>3082</v>
      </c>
    </row>
    <row r="66" spans="2:4" x14ac:dyDescent="0.45">
      <c r="B66" s="3" t="s">
        <v>88</v>
      </c>
      <c r="C66" s="5"/>
    </row>
    <row r="67" spans="2:4" x14ac:dyDescent="0.45">
      <c r="B67" s="4" t="s">
        <v>90</v>
      </c>
      <c r="C67" s="5">
        <v>6282208.04809999</v>
      </c>
      <c r="D67">
        <v>2991</v>
      </c>
    </row>
    <row r="68" spans="2:4" x14ac:dyDescent="0.45">
      <c r="B68" s="4" t="s">
        <v>94</v>
      </c>
      <c r="C68" s="5">
        <v>6621770.4059000015</v>
      </c>
      <c r="D68">
        <v>3001</v>
      </c>
    </row>
    <row r="69" spans="2:4" x14ac:dyDescent="0.45">
      <c r="B69" s="4" t="s">
        <v>89</v>
      </c>
      <c r="C69" s="5">
        <v>6772348.6867999891</v>
      </c>
      <c r="D69">
        <v>3014</v>
      </c>
    </row>
    <row r="70" spans="2:4" x14ac:dyDescent="0.45">
      <c r="B70" s="3" t="s">
        <v>86</v>
      </c>
      <c r="C70" s="5"/>
    </row>
    <row r="71" spans="2:4" x14ac:dyDescent="0.45">
      <c r="B71" s="4" t="s">
        <v>95</v>
      </c>
      <c r="C71" s="5">
        <v>6799364.1649000058</v>
      </c>
      <c r="D71">
        <v>3143</v>
      </c>
    </row>
    <row r="72" spans="2:4" x14ac:dyDescent="0.45">
      <c r="B72" s="4" t="s">
        <v>87</v>
      </c>
      <c r="C72" s="5">
        <v>6381487.2824999858</v>
      </c>
      <c r="D72">
        <v>2943</v>
      </c>
    </row>
    <row r="73" spans="2:4" x14ac:dyDescent="0.45">
      <c r="B73" s="4" t="s">
        <v>91</v>
      </c>
      <c r="C73" s="5">
        <v>6524179.1275999993</v>
      </c>
      <c r="D73">
        <v>3025</v>
      </c>
    </row>
    <row r="74" spans="2:4" x14ac:dyDescent="0.45">
      <c r="B74" s="2" t="s">
        <v>78</v>
      </c>
      <c r="C74" s="5">
        <v>79463794.786800086</v>
      </c>
      <c r="D74">
        <v>36237</v>
      </c>
    </row>
    <row r="77" spans="2:4" x14ac:dyDescent="0.45">
      <c r="B77" s="1" t="s">
        <v>115</v>
      </c>
      <c r="C77" t="s">
        <v>101</v>
      </c>
    </row>
    <row r="78" spans="2:4" x14ac:dyDescent="0.45">
      <c r="B78" s="2">
        <v>11228</v>
      </c>
      <c r="C78" s="6"/>
    </row>
    <row r="79" spans="2:4" x14ac:dyDescent="0.45">
      <c r="B79" s="3" t="s">
        <v>10</v>
      </c>
      <c r="C79" s="6"/>
    </row>
    <row r="80" spans="2:4" x14ac:dyDescent="0.45">
      <c r="B80" s="4" t="s">
        <v>11</v>
      </c>
      <c r="C80" s="6">
        <v>147587.43040000001</v>
      </c>
    </row>
    <row r="81" spans="2:3" x14ac:dyDescent="0.45">
      <c r="B81" s="2">
        <v>6929</v>
      </c>
      <c r="C81" s="6"/>
    </row>
    <row r="82" spans="2:3" x14ac:dyDescent="0.45">
      <c r="B82" s="3" t="s">
        <v>3</v>
      </c>
      <c r="C82" s="6"/>
    </row>
    <row r="83" spans="2:3" x14ac:dyDescent="0.45">
      <c r="B83" s="4" t="s">
        <v>6</v>
      </c>
      <c r="C83" s="6">
        <v>114973.6038</v>
      </c>
    </row>
    <row r="84" spans="2:3" x14ac:dyDescent="0.45">
      <c r="B84" s="2">
        <v>191</v>
      </c>
      <c r="C84" s="6"/>
    </row>
    <row r="85" spans="2:3" x14ac:dyDescent="0.45">
      <c r="B85" s="3" t="s">
        <v>12</v>
      </c>
      <c r="C85" s="6"/>
    </row>
    <row r="86" spans="2:3" x14ac:dyDescent="0.45">
      <c r="B86" s="4" t="s">
        <v>17</v>
      </c>
      <c r="C86" s="6">
        <v>112812.74679999999</v>
      </c>
    </row>
    <row r="87" spans="2:3" x14ac:dyDescent="0.45">
      <c r="B87" s="2">
        <v>2514</v>
      </c>
      <c r="C87" s="6"/>
    </row>
    <row r="88" spans="2:3" x14ac:dyDescent="0.45">
      <c r="B88" s="3" t="s">
        <v>7</v>
      </c>
      <c r="C88" s="6"/>
    </row>
    <row r="89" spans="2:3" x14ac:dyDescent="0.45">
      <c r="B89" s="4" t="s">
        <v>2</v>
      </c>
      <c r="C89" s="6">
        <v>107560.6053</v>
      </c>
    </row>
    <row r="90" spans="2:3" x14ac:dyDescent="0.45">
      <c r="B90" s="2">
        <v>6177</v>
      </c>
      <c r="C90" s="6"/>
    </row>
    <row r="91" spans="2:3" x14ac:dyDescent="0.45">
      <c r="B91" s="3" t="s">
        <v>5</v>
      </c>
      <c r="C91" s="6"/>
    </row>
    <row r="92" spans="2:3" x14ac:dyDescent="0.45">
      <c r="B92" s="4" t="s">
        <v>8</v>
      </c>
      <c r="C92" s="6">
        <v>99219.584700000007</v>
      </c>
    </row>
    <row r="93" spans="2:3" x14ac:dyDescent="0.45">
      <c r="B93" s="2">
        <v>9340</v>
      </c>
      <c r="C93" s="6"/>
    </row>
    <row r="94" spans="2:3" x14ac:dyDescent="0.45">
      <c r="B94" s="3" t="s">
        <v>3</v>
      </c>
      <c r="C94" s="6"/>
    </row>
    <row r="95" spans="2:3" x14ac:dyDescent="0.45">
      <c r="B95" s="4" t="s">
        <v>13</v>
      </c>
      <c r="C95" s="6">
        <v>96027.130300000019</v>
      </c>
    </row>
    <row r="96" spans="2:3" x14ac:dyDescent="0.45">
      <c r="B96" s="2">
        <v>9570</v>
      </c>
      <c r="C96" s="6"/>
    </row>
    <row r="97" spans="2:6" x14ac:dyDescent="0.45">
      <c r="B97" s="3" t="s">
        <v>7</v>
      </c>
      <c r="C97" s="6"/>
    </row>
    <row r="98" spans="2:6" x14ac:dyDescent="0.45">
      <c r="B98" s="4" t="s">
        <v>16</v>
      </c>
      <c r="C98" s="6">
        <v>94321.475600000005</v>
      </c>
    </row>
    <row r="99" spans="2:6" x14ac:dyDescent="0.45">
      <c r="B99" s="2">
        <v>975</v>
      </c>
      <c r="C99" s="6"/>
    </row>
    <row r="100" spans="2:6" x14ac:dyDescent="0.45">
      <c r="B100" s="3" t="s">
        <v>4</v>
      </c>
      <c r="C100" s="6"/>
    </row>
    <row r="101" spans="2:6" x14ac:dyDescent="0.45">
      <c r="B101" s="4" t="s">
        <v>6</v>
      </c>
      <c r="C101" s="6">
        <v>94061.268800000005</v>
      </c>
    </row>
    <row r="102" spans="2:6" x14ac:dyDescent="0.45">
      <c r="B102" s="2">
        <v>9251</v>
      </c>
      <c r="C102" s="6"/>
    </row>
    <row r="103" spans="2:6" x14ac:dyDescent="0.45">
      <c r="B103" s="3" t="s">
        <v>15</v>
      </c>
      <c r="C103" s="6"/>
    </row>
    <row r="104" spans="2:6" x14ac:dyDescent="0.45">
      <c r="B104" s="4" t="s">
        <v>9</v>
      </c>
      <c r="C104" s="6">
        <v>93820.946499999991</v>
      </c>
    </row>
    <row r="105" spans="2:6" x14ac:dyDescent="0.45">
      <c r="B105" s="2">
        <v>7296</v>
      </c>
      <c r="C105" s="6"/>
    </row>
    <row r="106" spans="2:6" x14ac:dyDescent="0.45">
      <c r="B106" s="3" t="s">
        <v>14</v>
      </c>
      <c r="C106" s="6"/>
    </row>
    <row r="107" spans="2:6" x14ac:dyDescent="0.45">
      <c r="B107" s="4" t="s">
        <v>16</v>
      </c>
      <c r="C107" s="6">
        <v>89209.405499999993</v>
      </c>
    </row>
    <row r="108" spans="2:6" x14ac:dyDescent="0.45">
      <c r="B108" s="2" t="s">
        <v>78</v>
      </c>
      <c r="C108" s="6">
        <v>1049594.1977000001</v>
      </c>
    </row>
    <row r="111" spans="2:6" x14ac:dyDescent="0.45">
      <c r="B111" s="1" t="s">
        <v>116</v>
      </c>
      <c r="C111" t="s">
        <v>96</v>
      </c>
    </row>
    <row r="112" spans="2:6" x14ac:dyDescent="0.45">
      <c r="B112" s="2" t="s">
        <v>48</v>
      </c>
      <c r="C112" s="5">
        <v>71161807.631300285</v>
      </c>
      <c r="E112" s="2"/>
      <c r="F112" s="5"/>
    </row>
    <row r="113" spans="2:6" x14ac:dyDescent="0.45">
      <c r="B113" s="2" t="s">
        <v>75</v>
      </c>
      <c r="C113" s="5">
        <v>15357670.462200003</v>
      </c>
      <c r="E113" s="2"/>
      <c r="F113" s="5"/>
    </row>
    <row r="114" spans="2:6" x14ac:dyDescent="0.45">
      <c r="B114" s="2" t="s">
        <v>70</v>
      </c>
      <c r="C114" s="5">
        <v>12151738.502600009</v>
      </c>
      <c r="E114" s="2"/>
      <c r="F114" s="5"/>
    </row>
    <row r="115" spans="2:6" x14ac:dyDescent="0.45">
      <c r="B115" s="2" t="s">
        <v>69</v>
      </c>
      <c r="C115" s="5">
        <v>10701041.465600014</v>
      </c>
      <c r="E115" s="2"/>
      <c r="F115" s="5"/>
    </row>
    <row r="116" spans="2:6" x14ac:dyDescent="0.45">
      <c r="B116" s="2" t="s">
        <v>72</v>
      </c>
      <c r="C116" s="5">
        <v>8845695.7469000053</v>
      </c>
      <c r="E116" s="2"/>
      <c r="F116" s="5"/>
    </row>
    <row r="117" spans="2:6" x14ac:dyDescent="0.45">
      <c r="B117" s="2" t="s">
        <v>76</v>
      </c>
      <c r="C117" s="5">
        <v>7907798.5859999927</v>
      </c>
      <c r="E117" s="2"/>
      <c r="F117" s="5"/>
    </row>
    <row r="118" spans="2:6" x14ac:dyDescent="0.45">
      <c r="B118" s="2" t="s">
        <v>71</v>
      </c>
      <c r="C118" s="5">
        <v>4267865.775299998</v>
      </c>
      <c r="E118" s="2"/>
      <c r="F118" s="5"/>
    </row>
    <row r="119" spans="2:6" x14ac:dyDescent="0.45">
      <c r="B119" s="2" t="s">
        <v>68</v>
      </c>
      <c r="C119" s="5">
        <v>1990460.7216000012</v>
      </c>
      <c r="E119" s="2"/>
      <c r="F119" s="5"/>
    </row>
    <row r="120" spans="2:6" x14ac:dyDescent="0.45">
      <c r="B120" s="2" t="s">
        <v>74</v>
      </c>
      <c r="C120" s="5">
        <v>1780426.5403999991</v>
      </c>
      <c r="E120" s="2"/>
      <c r="F120" s="5"/>
    </row>
    <row r="121" spans="2:6" x14ac:dyDescent="0.45">
      <c r="B121" s="2" t="s">
        <v>73</v>
      </c>
      <c r="C121" s="5">
        <v>1357276.4821000013</v>
      </c>
      <c r="E121" s="2"/>
      <c r="F121" s="5"/>
    </row>
    <row r="122" spans="2:6" x14ac:dyDescent="0.45">
      <c r="B122" s="2" t="s">
        <v>78</v>
      </c>
      <c r="C122" s="5">
        <v>135521781.91400024</v>
      </c>
    </row>
    <row r="125" spans="2:6" x14ac:dyDescent="0.45">
      <c r="B125" s="1" t="s">
        <v>113</v>
      </c>
      <c r="C125" t="s">
        <v>117</v>
      </c>
    </row>
    <row r="126" spans="2:6" x14ac:dyDescent="0.45">
      <c r="B126" s="2" t="s">
        <v>66</v>
      </c>
      <c r="C126">
        <v>39</v>
      </c>
    </row>
    <row r="127" spans="2:6" x14ac:dyDescent="0.45">
      <c r="B127" s="2" t="s">
        <v>61</v>
      </c>
      <c r="C127">
        <v>39</v>
      </c>
    </row>
    <row r="128" spans="2:6" x14ac:dyDescent="0.45">
      <c r="B128" s="2" t="s">
        <v>58</v>
      </c>
      <c r="C128">
        <v>40</v>
      </c>
    </row>
    <row r="129" spans="2:3" x14ac:dyDescent="0.45">
      <c r="B129" s="2" t="s">
        <v>50</v>
      </c>
      <c r="C129">
        <v>40</v>
      </c>
    </row>
    <row r="130" spans="2:3" x14ac:dyDescent="0.45">
      <c r="B130" s="2" t="s">
        <v>63</v>
      </c>
      <c r="C130">
        <v>40</v>
      </c>
    </row>
    <row r="131" spans="2:3" x14ac:dyDescent="0.45">
      <c r="B131" s="2" t="s">
        <v>57</v>
      </c>
      <c r="C131">
        <v>41</v>
      </c>
    </row>
    <row r="132" spans="2:3" x14ac:dyDescent="0.45">
      <c r="B132" s="2" t="s">
        <v>65</v>
      </c>
      <c r="C132">
        <v>41</v>
      </c>
    </row>
    <row r="133" spans="2:3" x14ac:dyDescent="0.45">
      <c r="B133" s="2" t="s">
        <v>64</v>
      </c>
      <c r="C133">
        <v>44</v>
      </c>
    </row>
    <row r="134" spans="2:3" x14ac:dyDescent="0.45">
      <c r="B134" s="2" t="s">
        <v>62</v>
      </c>
      <c r="C134">
        <v>45</v>
      </c>
    </row>
    <row r="135" spans="2:3" x14ac:dyDescent="0.45">
      <c r="B135" s="2" t="s">
        <v>56</v>
      </c>
      <c r="C135">
        <v>45</v>
      </c>
    </row>
    <row r="136" spans="2:3" x14ac:dyDescent="0.45">
      <c r="B136" s="2" t="s">
        <v>78</v>
      </c>
      <c r="C136">
        <v>414</v>
      </c>
    </row>
    <row r="139" spans="2:3" x14ac:dyDescent="0.45">
      <c r="B139" s="1" t="s">
        <v>113</v>
      </c>
      <c r="C139" t="s">
        <v>96</v>
      </c>
    </row>
    <row r="140" spans="2:3" x14ac:dyDescent="0.45">
      <c r="B140" s="2" t="s">
        <v>59</v>
      </c>
      <c r="C140" s="10">
        <v>3139481.4781000018</v>
      </c>
    </row>
    <row r="141" spans="2:3" x14ac:dyDescent="0.45">
      <c r="B141" s="2" t="s">
        <v>52</v>
      </c>
      <c r="C141" s="10">
        <v>2586611.7320999987</v>
      </c>
    </row>
    <row r="142" spans="2:3" x14ac:dyDescent="0.45">
      <c r="B142" s="2" t="s">
        <v>60</v>
      </c>
      <c r="C142" s="10">
        <v>2458406.0447999998</v>
      </c>
    </row>
    <row r="143" spans="2:3" x14ac:dyDescent="0.45">
      <c r="B143" s="2" t="s">
        <v>61</v>
      </c>
      <c r="C143" s="10">
        <v>2334423.6311999997</v>
      </c>
    </row>
    <row r="144" spans="2:3" x14ac:dyDescent="0.45">
      <c r="B144" s="2" t="s">
        <v>54</v>
      </c>
      <c r="C144" s="10">
        <v>2026633.3163999999</v>
      </c>
    </row>
    <row r="145" spans="2:3" x14ac:dyDescent="0.45">
      <c r="B145" s="2" t="s">
        <v>51</v>
      </c>
      <c r="C145" s="10">
        <v>2006540.2629999989</v>
      </c>
    </row>
    <row r="146" spans="2:3" x14ac:dyDescent="0.45">
      <c r="B146" s="2" t="s">
        <v>55</v>
      </c>
      <c r="C146" s="10">
        <v>2004207.5592000005</v>
      </c>
    </row>
    <row r="147" spans="2:3" x14ac:dyDescent="0.45">
      <c r="B147" s="2" t="s">
        <v>49</v>
      </c>
      <c r="C147" s="10">
        <v>1949872.4100000006</v>
      </c>
    </row>
    <row r="148" spans="2:3" x14ac:dyDescent="0.45">
      <c r="B148" s="2" t="s">
        <v>53</v>
      </c>
      <c r="C148" s="10">
        <v>1944826.9841000002</v>
      </c>
    </row>
    <row r="149" spans="2:3" x14ac:dyDescent="0.45">
      <c r="B149" s="2" t="s">
        <v>67</v>
      </c>
      <c r="C149" s="10">
        <v>1930544.2948</v>
      </c>
    </row>
    <row r="150" spans="2:3" x14ac:dyDescent="0.45">
      <c r="B150" s="2" t="s">
        <v>100</v>
      </c>
      <c r="C150" s="10">
        <v>22381547.713699996</v>
      </c>
    </row>
  </sheetData>
  <pageMargins left="0.7" right="0.7" top="0.75" bottom="0.75" header="0.3" footer="0.3"/>
  <drawing r:id="rId1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5B7493-B7FE-401A-9AB3-0A483FB1A12B}">
  <dimension ref="A1:AA120"/>
  <sheetViews>
    <sheetView showGridLines="0" showRowColHeaders="0" tabSelected="1" zoomScale="80" zoomScaleNormal="80" workbookViewId="0">
      <selection activeCell="B78" sqref="B78"/>
    </sheetView>
  </sheetViews>
  <sheetFormatPr defaultColWidth="8.86328125" defaultRowHeight="14.25" x14ac:dyDescent="0.45"/>
  <cols>
    <col min="1" max="1" width="3.33203125" customWidth="1"/>
    <col min="2" max="2" width="27" customWidth="1"/>
    <col min="3" max="3" width="3.33203125" customWidth="1"/>
    <col min="4" max="4" width="16.6640625" style="15" customWidth="1"/>
    <col min="5" max="5" width="18.33203125" style="15" customWidth="1"/>
    <col min="6" max="6" width="12.9296875" style="15" customWidth="1"/>
    <col min="7" max="7" width="11.06640625" style="15" customWidth="1"/>
    <col min="8" max="8" width="10.46484375" style="15" customWidth="1"/>
    <col min="9" max="9" width="3.33203125" style="15" customWidth="1"/>
    <col min="10" max="10" width="23.33203125" style="15" bestFit="1" customWidth="1"/>
    <col min="11" max="11" width="5.86328125" style="15" customWidth="1"/>
    <col min="12" max="12" width="2.6640625" style="15" customWidth="1"/>
    <col min="13" max="13" width="3.33203125" style="15" customWidth="1"/>
    <col min="14" max="14" width="4.6640625" style="15" customWidth="1"/>
    <col min="15" max="15" width="17.33203125" style="15" customWidth="1"/>
    <col min="16" max="16" width="4.6640625" style="15" customWidth="1"/>
    <col min="17" max="17" width="3.33203125" style="15" customWidth="1"/>
    <col min="18" max="18" width="8.86328125" style="15"/>
    <col min="19" max="19" width="33.796875" style="15" customWidth="1"/>
    <col min="20" max="20" width="13.6640625" style="15" customWidth="1"/>
    <col min="21" max="21" width="6.53125" style="15" customWidth="1"/>
    <col min="22" max="22" width="4.1328125" style="15" customWidth="1"/>
    <col min="23" max="23" width="72.1328125" style="15" customWidth="1"/>
    <col min="24" max="16384" width="8.86328125" style="15"/>
  </cols>
  <sheetData>
    <row r="1" spans="1:23" ht="18.75" customHeight="1" x14ac:dyDescent="0.35">
      <c r="A1" s="13"/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4"/>
    </row>
    <row r="2" spans="1:23" ht="5.25" customHeight="1" x14ac:dyDescent="0.35">
      <c r="A2" s="14"/>
      <c r="B2" s="16"/>
      <c r="C2" s="14"/>
      <c r="D2" s="16"/>
      <c r="E2" s="16"/>
      <c r="F2" s="16"/>
      <c r="G2" s="16"/>
      <c r="H2" s="16"/>
      <c r="I2" s="14"/>
      <c r="J2" s="33" t="s">
        <v>112</v>
      </c>
      <c r="K2" s="33"/>
      <c r="L2" s="33"/>
      <c r="M2" s="33"/>
      <c r="N2" s="33"/>
      <c r="O2" s="33"/>
      <c r="P2" s="33"/>
      <c r="Q2" s="33"/>
      <c r="R2" s="33"/>
      <c r="S2" s="33"/>
      <c r="T2" s="33"/>
      <c r="U2" s="33"/>
      <c r="V2" s="13"/>
      <c r="W2" s="14"/>
    </row>
    <row r="3" spans="1:23" ht="7.15" customHeight="1" x14ac:dyDescent="0.35">
      <c r="A3" s="14"/>
      <c r="B3" s="16"/>
      <c r="C3" s="14"/>
      <c r="D3" s="16"/>
      <c r="E3" s="16"/>
      <c r="F3" s="16"/>
      <c r="G3" s="16"/>
      <c r="H3" s="16"/>
      <c r="I3" s="14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13"/>
      <c r="W3" s="14"/>
    </row>
    <row r="4" spans="1:23" ht="20.65" customHeight="1" x14ac:dyDescent="0.35">
      <c r="A4" s="20"/>
      <c r="B4" s="29"/>
      <c r="C4" s="20"/>
      <c r="D4" s="34">
        <f>GETPIVOTDATA("[Measures].[Sum of total_price]",data!$B$3)</f>
        <v>135521781.91400024</v>
      </c>
      <c r="E4" s="35">
        <f>GETPIVOTDATA("[Measures].[Sum of order_detail_id 2]",data!$B$6)</f>
        <v>1908847578</v>
      </c>
      <c r="F4" s="34">
        <f>GETPIVOTDATA("[Measures].[Average of total_price]",data!$B$9)</f>
        <v>2199.8146595136877</v>
      </c>
      <c r="G4" s="36">
        <f>GETPIVOTDATA("[Measures].[Average of delivery_duration]",data!$B$12)</f>
        <v>6.0162727272727272</v>
      </c>
      <c r="H4" s="37" t="s">
        <v>104</v>
      </c>
      <c r="I4" s="21"/>
      <c r="J4" s="33"/>
      <c r="K4" s="33"/>
      <c r="L4" s="33"/>
      <c r="M4" s="33"/>
      <c r="N4" s="33"/>
      <c r="O4" s="33"/>
      <c r="P4" s="33"/>
      <c r="Q4" s="33"/>
      <c r="R4" s="33"/>
      <c r="S4" s="33"/>
      <c r="T4" s="33"/>
      <c r="U4" s="33"/>
      <c r="V4" s="13"/>
      <c r="W4" s="14"/>
    </row>
    <row r="5" spans="1:23" ht="4.9000000000000004" customHeight="1" x14ac:dyDescent="0.35">
      <c r="A5" s="20"/>
      <c r="B5" s="29"/>
      <c r="C5" s="20"/>
      <c r="D5" s="34"/>
      <c r="E5" s="35"/>
      <c r="F5" s="34"/>
      <c r="G5" s="36"/>
      <c r="H5" s="37"/>
      <c r="I5" s="21"/>
      <c r="J5" s="26"/>
      <c r="K5" s="26"/>
      <c r="L5" s="26"/>
      <c r="M5" s="26"/>
      <c r="N5" s="26"/>
      <c r="O5" s="26"/>
      <c r="P5" s="26"/>
      <c r="Q5" s="26"/>
      <c r="R5" s="26"/>
      <c r="S5" s="26"/>
      <c r="T5" s="26"/>
      <c r="U5" s="26"/>
      <c r="V5" s="13"/>
      <c r="W5" s="14"/>
    </row>
    <row r="6" spans="1:23" ht="8.25" customHeight="1" x14ac:dyDescent="0.45">
      <c r="A6" s="20"/>
      <c r="B6" s="29"/>
      <c r="C6" s="20"/>
      <c r="D6" s="34"/>
      <c r="E6" s="35"/>
      <c r="F6" s="34"/>
      <c r="G6" s="36"/>
      <c r="H6" s="37"/>
      <c r="I6" s="21"/>
      <c r="J6" s="22"/>
      <c r="K6" s="22"/>
      <c r="L6" s="22"/>
      <c r="M6" s="22"/>
      <c r="N6" s="22"/>
      <c r="O6" s="22"/>
      <c r="P6" s="22"/>
      <c r="Q6" s="22"/>
      <c r="R6" s="22"/>
      <c r="S6" s="22"/>
      <c r="T6" s="22"/>
      <c r="U6" s="22"/>
      <c r="V6" s="13"/>
      <c r="W6" s="14"/>
    </row>
    <row r="7" spans="1:23" ht="43.15" customHeight="1" x14ac:dyDescent="0.45">
      <c r="A7" s="20"/>
      <c r="B7" s="29"/>
      <c r="C7" s="20"/>
      <c r="D7" s="24" t="str">
        <f>data!B3</f>
        <v>Total Revenue</v>
      </c>
      <c r="E7" s="25" t="str">
        <f>data!B6</f>
        <v>Total No. of Orders</v>
      </c>
      <c r="F7" s="25" t="str">
        <f>data!B9</f>
        <v>Average Order Value</v>
      </c>
      <c r="G7" s="25" t="str">
        <f>data!B12</f>
        <v>Average Delivery Duration</v>
      </c>
      <c r="H7" s="25" t="s">
        <v>103</v>
      </c>
      <c r="I7" s="21"/>
      <c r="J7" s="22"/>
      <c r="K7" s="22"/>
      <c r="L7" s="22"/>
      <c r="M7" s="22"/>
      <c r="N7" s="22"/>
      <c r="O7" s="22"/>
      <c r="P7" s="22"/>
      <c r="Q7" s="22"/>
      <c r="R7" s="22"/>
      <c r="S7" s="22"/>
      <c r="T7" s="22"/>
      <c r="U7" s="22"/>
      <c r="V7" s="13"/>
      <c r="W7" s="14"/>
    </row>
    <row r="8" spans="1:23" ht="10.5" customHeight="1" x14ac:dyDescent="0.45">
      <c r="A8" s="14"/>
      <c r="B8" s="16"/>
      <c r="C8" s="14"/>
      <c r="D8" s="16"/>
      <c r="E8" s="16"/>
      <c r="F8" s="16"/>
      <c r="G8" s="16"/>
      <c r="H8" s="16"/>
      <c r="I8" s="14"/>
      <c r="J8" s="22"/>
      <c r="K8" s="22"/>
      <c r="L8" s="22"/>
      <c r="M8" s="22"/>
      <c r="N8" s="22"/>
      <c r="O8" s="22"/>
      <c r="P8" s="22"/>
      <c r="Q8" s="22"/>
      <c r="R8" s="22"/>
      <c r="S8" s="22"/>
      <c r="T8" s="22"/>
      <c r="U8" s="22"/>
      <c r="V8" s="13"/>
      <c r="W8" s="14"/>
    </row>
    <row r="9" spans="1:23" ht="6" customHeight="1" x14ac:dyDescent="0.45">
      <c r="A9" s="13"/>
      <c r="B9" s="13"/>
      <c r="C9" s="13"/>
      <c r="D9" s="13"/>
      <c r="E9" s="13"/>
      <c r="F9" s="13"/>
      <c r="G9" s="13"/>
      <c r="H9" s="13"/>
      <c r="I9" s="13"/>
      <c r="J9" s="22"/>
      <c r="K9" s="22"/>
      <c r="L9" s="22"/>
      <c r="M9" s="22"/>
      <c r="N9" s="22"/>
      <c r="O9" s="22"/>
      <c r="P9" s="22"/>
      <c r="Q9" s="22"/>
      <c r="R9" s="22"/>
      <c r="S9" s="22"/>
      <c r="T9" s="22"/>
      <c r="U9" s="22"/>
      <c r="V9" s="13"/>
      <c r="W9" s="14"/>
    </row>
    <row r="10" spans="1:23" ht="9.75" customHeight="1" x14ac:dyDescent="0.45">
      <c r="A10" s="13"/>
      <c r="B10" s="13"/>
      <c r="C10" s="13"/>
      <c r="D10" s="13"/>
      <c r="E10" s="13"/>
      <c r="F10" s="13"/>
      <c r="G10" s="13"/>
      <c r="H10" s="13"/>
      <c r="I10" s="13"/>
      <c r="J10" s="22"/>
      <c r="K10" s="22"/>
      <c r="L10" s="22"/>
      <c r="M10" s="22"/>
      <c r="N10" s="22"/>
      <c r="O10" s="22"/>
      <c r="P10" s="22"/>
      <c r="Q10" s="22"/>
      <c r="R10" s="22"/>
      <c r="S10" s="22"/>
      <c r="T10" s="22"/>
      <c r="U10" s="22"/>
      <c r="V10" s="13"/>
      <c r="W10" s="14"/>
    </row>
    <row r="11" spans="1:23" ht="33.75" customHeight="1" x14ac:dyDescent="0.45">
      <c r="A11" s="14"/>
      <c r="B11" s="32" t="s">
        <v>106</v>
      </c>
      <c r="C11" s="32"/>
      <c r="D11" s="32"/>
      <c r="E11" s="32"/>
      <c r="F11" s="32"/>
      <c r="G11" s="32"/>
      <c r="H11" s="32"/>
      <c r="I11" s="14"/>
      <c r="J11" s="22"/>
      <c r="K11" s="22"/>
      <c r="L11" s="22"/>
      <c r="M11" s="22"/>
      <c r="N11" s="22"/>
      <c r="O11" s="22"/>
      <c r="P11" s="22"/>
      <c r="Q11" s="22"/>
      <c r="R11" s="22"/>
      <c r="S11" s="22"/>
      <c r="T11" s="22"/>
      <c r="U11" s="22"/>
      <c r="V11" s="13"/>
      <c r="W11" s="14"/>
    </row>
    <row r="12" spans="1:23" ht="4.5" customHeight="1" x14ac:dyDescent="0.45">
      <c r="A12" s="14"/>
      <c r="B12" s="27"/>
      <c r="C12" s="27"/>
      <c r="D12" s="27"/>
      <c r="E12" s="27"/>
      <c r="F12" s="27"/>
      <c r="G12" s="27"/>
      <c r="H12" s="27"/>
      <c r="I12" s="14"/>
      <c r="J12" s="22"/>
      <c r="K12" s="22"/>
      <c r="L12" s="22"/>
      <c r="M12" s="22"/>
      <c r="N12" s="22"/>
      <c r="O12" s="22"/>
      <c r="P12" s="22"/>
      <c r="Q12" s="22"/>
      <c r="R12" s="22"/>
      <c r="S12" s="22"/>
      <c r="T12" s="22"/>
      <c r="U12" s="22"/>
      <c r="V12" s="13"/>
      <c r="W12" s="14"/>
    </row>
    <row r="13" spans="1:23" x14ac:dyDescent="0.45">
      <c r="A13" s="14"/>
      <c r="B13" s="38"/>
      <c r="C13" s="38"/>
      <c r="D13" s="38"/>
      <c r="E13" s="38"/>
      <c r="F13" s="38"/>
      <c r="G13" s="38"/>
      <c r="H13" s="38"/>
      <c r="I13" s="14"/>
      <c r="J13" s="22"/>
      <c r="K13" s="22"/>
      <c r="L13" s="22"/>
      <c r="M13" s="22"/>
      <c r="N13" s="22"/>
      <c r="O13" s="22"/>
      <c r="P13" s="22"/>
      <c r="Q13" s="22"/>
      <c r="R13" s="22"/>
      <c r="S13" s="22"/>
      <c r="T13" s="22"/>
      <c r="U13" s="22"/>
      <c r="V13" s="13"/>
      <c r="W13" s="14"/>
    </row>
    <row r="14" spans="1:23" x14ac:dyDescent="0.45">
      <c r="A14" s="14"/>
      <c r="B14" s="38"/>
      <c r="C14" s="38"/>
      <c r="D14" s="38"/>
      <c r="E14" s="38"/>
      <c r="F14" s="38"/>
      <c r="G14" s="38"/>
      <c r="H14" s="38"/>
      <c r="I14" s="14"/>
      <c r="J14" s="22"/>
      <c r="K14" s="22"/>
      <c r="L14" s="22"/>
      <c r="M14" s="22"/>
      <c r="N14" s="22"/>
      <c r="O14" s="22"/>
      <c r="P14" s="22"/>
      <c r="Q14" s="22"/>
      <c r="R14" s="22"/>
      <c r="S14" s="22"/>
      <c r="T14" s="22"/>
      <c r="U14" s="22"/>
      <c r="V14" s="13"/>
      <c r="W14" s="14"/>
    </row>
    <row r="15" spans="1:23" x14ac:dyDescent="0.45">
      <c r="A15" s="14"/>
      <c r="B15" s="38"/>
      <c r="C15" s="38"/>
      <c r="D15" s="38"/>
      <c r="E15" s="38"/>
      <c r="F15" s="38"/>
      <c r="G15" s="38"/>
      <c r="H15" s="38"/>
      <c r="I15" s="14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13"/>
      <c r="W15" s="14"/>
    </row>
    <row r="16" spans="1:23" ht="20.25" customHeight="1" x14ac:dyDescent="0.45">
      <c r="A16" s="14"/>
      <c r="B16" s="38"/>
      <c r="C16" s="38"/>
      <c r="D16" s="38"/>
      <c r="E16" s="38"/>
      <c r="F16" s="38"/>
      <c r="G16" s="38"/>
      <c r="H16" s="38"/>
      <c r="I16" s="14"/>
      <c r="J16" s="22"/>
      <c r="K16" s="22"/>
      <c r="L16" s="22"/>
      <c r="M16" s="22"/>
      <c r="N16" s="22"/>
      <c r="O16" s="22"/>
      <c r="P16" s="22"/>
      <c r="Q16" s="22"/>
      <c r="R16" s="22"/>
      <c r="S16" s="22"/>
      <c r="T16" s="22"/>
      <c r="U16" s="22"/>
      <c r="V16" s="13"/>
      <c r="W16" s="14"/>
    </row>
    <row r="17" spans="1:23" ht="20.25" customHeight="1" x14ac:dyDescent="0.45">
      <c r="A17" s="14"/>
      <c r="B17" s="38"/>
      <c r="C17" s="38"/>
      <c r="D17" s="38"/>
      <c r="E17" s="38"/>
      <c r="F17" s="38"/>
      <c r="G17" s="38"/>
      <c r="H17" s="38"/>
      <c r="I17" s="14"/>
      <c r="J17" s="22"/>
      <c r="K17" s="22"/>
      <c r="L17" s="22"/>
      <c r="M17" s="22"/>
      <c r="N17" s="22"/>
      <c r="O17" s="22"/>
      <c r="P17" s="22"/>
      <c r="Q17" s="22"/>
      <c r="R17" s="22"/>
      <c r="S17" s="22"/>
      <c r="T17" s="22"/>
      <c r="U17" s="22"/>
      <c r="V17" s="13"/>
      <c r="W17" s="14"/>
    </row>
    <row r="18" spans="1:23" ht="48" customHeight="1" x14ac:dyDescent="0.45">
      <c r="A18" s="14"/>
      <c r="B18" s="38"/>
      <c r="C18" s="38"/>
      <c r="D18" s="38"/>
      <c r="E18" s="38"/>
      <c r="F18" s="38"/>
      <c r="G18" s="38"/>
      <c r="H18" s="38"/>
      <c r="I18" s="14"/>
      <c r="J18" s="22"/>
      <c r="K18" s="22"/>
      <c r="L18" s="22"/>
      <c r="M18" s="22"/>
      <c r="N18" s="22"/>
      <c r="O18" s="22"/>
      <c r="P18" s="22"/>
      <c r="Q18" s="22"/>
      <c r="R18" s="22"/>
      <c r="S18" s="22"/>
      <c r="T18" s="22"/>
      <c r="U18" s="22"/>
      <c r="V18" s="13"/>
      <c r="W18" s="14"/>
    </row>
    <row r="19" spans="1:23" ht="18.75" customHeight="1" x14ac:dyDescent="0.45">
      <c r="A19" s="14"/>
      <c r="B19" s="38"/>
      <c r="C19" s="38"/>
      <c r="D19" s="38"/>
      <c r="E19" s="38"/>
      <c r="F19" s="38"/>
      <c r="G19" s="38"/>
      <c r="H19" s="38"/>
      <c r="I19" s="14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3"/>
      <c r="W19" s="14"/>
    </row>
    <row r="20" spans="1:23" ht="33.75" customHeight="1" x14ac:dyDescent="0.35">
      <c r="A20" s="14"/>
      <c r="B20" s="38"/>
      <c r="C20" s="38"/>
      <c r="D20" s="38"/>
      <c r="E20" s="38"/>
      <c r="F20" s="38"/>
      <c r="G20" s="38"/>
      <c r="H20" s="38"/>
      <c r="I20" s="14"/>
      <c r="J20" s="33" t="s">
        <v>111</v>
      </c>
      <c r="K20" s="33"/>
      <c r="L20" s="33"/>
      <c r="M20" s="33"/>
      <c r="N20" s="33"/>
      <c r="O20" s="33"/>
      <c r="P20" s="33"/>
      <c r="Q20" s="33"/>
      <c r="R20" s="33"/>
      <c r="S20" s="33"/>
      <c r="T20" s="33"/>
      <c r="U20" s="33"/>
      <c r="V20" s="13"/>
      <c r="W20" s="14"/>
    </row>
    <row r="21" spans="1:23" ht="4.5" customHeight="1" x14ac:dyDescent="0.35">
      <c r="A21" s="14"/>
      <c r="B21" s="38"/>
      <c r="C21" s="38"/>
      <c r="D21" s="38"/>
      <c r="E21" s="38"/>
      <c r="F21" s="38"/>
      <c r="G21" s="38"/>
      <c r="H21" s="38"/>
      <c r="I21" s="14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13"/>
      <c r="W21" s="14"/>
    </row>
    <row r="22" spans="1:23" ht="21" customHeight="1" x14ac:dyDescent="0.45">
      <c r="A22" s="14"/>
      <c r="B22" s="38"/>
      <c r="C22" s="38"/>
      <c r="D22" s="38"/>
      <c r="E22" s="38"/>
      <c r="F22" s="38"/>
      <c r="G22" s="38"/>
      <c r="H22" s="38"/>
      <c r="I22" s="14"/>
      <c r="J22" s="22"/>
      <c r="K22" s="22"/>
      <c r="L22" s="22"/>
      <c r="M22" s="22"/>
      <c r="N22" s="22"/>
      <c r="O22" s="22"/>
      <c r="P22" s="22"/>
      <c r="Q22" s="22"/>
      <c r="R22" s="22"/>
      <c r="S22" s="22"/>
      <c r="T22" s="22"/>
      <c r="U22" s="22"/>
      <c r="V22" s="13"/>
      <c r="W22" s="14"/>
    </row>
    <row r="23" spans="1:23" ht="21" customHeight="1" x14ac:dyDescent="0.45">
      <c r="A23" s="14"/>
      <c r="B23" s="38"/>
      <c r="C23" s="38"/>
      <c r="D23" s="38"/>
      <c r="E23" s="38"/>
      <c r="F23" s="38"/>
      <c r="G23" s="38"/>
      <c r="H23" s="38"/>
      <c r="I23" s="14"/>
      <c r="J23" s="22"/>
      <c r="K23" s="22"/>
      <c r="L23" s="22"/>
      <c r="M23" s="22"/>
      <c r="N23" s="22"/>
      <c r="O23" s="22"/>
      <c r="P23" s="22"/>
      <c r="Q23" s="22"/>
      <c r="R23" s="22"/>
      <c r="S23" s="22"/>
      <c r="T23" s="22"/>
      <c r="U23" s="22"/>
      <c r="V23" s="13"/>
      <c r="W23" s="14"/>
    </row>
    <row r="24" spans="1:23" ht="21" customHeight="1" x14ac:dyDescent="0.45">
      <c r="A24" s="14"/>
      <c r="B24" s="38"/>
      <c r="C24" s="38"/>
      <c r="D24" s="38"/>
      <c r="E24" s="38"/>
      <c r="F24" s="38"/>
      <c r="G24" s="38"/>
      <c r="H24" s="38"/>
      <c r="I24" s="14"/>
      <c r="J24" s="22"/>
      <c r="K24" s="22"/>
      <c r="L24" s="22"/>
      <c r="M24" s="22"/>
      <c r="N24" s="22"/>
      <c r="O24" s="22"/>
      <c r="P24" s="22"/>
      <c r="Q24" s="22"/>
      <c r="R24" s="22"/>
      <c r="S24" s="22"/>
      <c r="T24" s="22"/>
      <c r="U24" s="22"/>
      <c r="V24" s="13"/>
      <c r="W24" s="14"/>
    </row>
    <row r="25" spans="1:23" ht="21" customHeight="1" x14ac:dyDescent="0.45">
      <c r="A25" s="14"/>
      <c r="B25" s="38"/>
      <c r="C25" s="38"/>
      <c r="D25" s="38"/>
      <c r="E25" s="38"/>
      <c r="F25" s="38"/>
      <c r="G25" s="38"/>
      <c r="H25" s="38"/>
      <c r="I25" s="14"/>
      <c r="J25" s="22"/>
      <c r="K25" s="22"/>
      <c r="L25" s="22"/>
      <c r="M25" s="22"/>
      <c r="N25" s="22"/>
      <c r="O25" s="22"/>
      <c r="P25" s="22"/>
      <c r="Q25" s="22"/>
      <c r="R25" s="22"/>
      <c r="S25" s="22"/>
      <c r="T25" s="22"/>
      <c r="U25" s="22"/>
      <c r="V25" s="13"/>
      <c r="W25" s="14"/>
    </row>
    <row r="26" spans="1:23" ht="21" customHeight="1" x14ac:dyDescent="0.45">
      <c r="A26" s="14"/>
      <c r="B26" s="38"/>
      <c r="C26" s="38"/>
      <c r="D26" s="38"/>
      <c r="E26" s="38"/>
      <c r="F26" s="38"/>
      <c r="G26" s="38"/>
      <c r="H26" s="38"/>
      <c r="I26" s="14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22"/>
      <c r="V26" s="13"/>
      <c r="W26" s="14"/>
    </row>
    <row r="27" spans="1:23" ht="21" customHeight="1" x14ac:dyDescent="0.45">
      <c r="A27" s="14"/>
      <c r="B27" s="38"/>
      <c r="C27" s="38"/>
      <c r="D27" s="38"/>
      <c r="E27" s="38"/>
      <c r="F27" s="38"/>
      <c r="G27" s="38"/>
      <c r="H27" s="38"/>
      <c r="I27" s="14"/>
      <c r="J27" s="22"/>
      <c r="K27" s="22"/>
      <c r="L27" s="22"/>
      <c r="M27" s="22"/>
      <c r="N27" s="22"/>
      <c r="O27" s="22"/>
      <c r="P27" s="22"/>
      <c r="Q27" s="22"/>
      <c r="R27" s="22"/>
      <c r="S27" s="22"/>
      <c r="T27" s="22"/>
      <c r="U27" s="22"/>
      <c r="V27" s="13"/>
      <c r="W27" s="14"/>
    </row>
    <row r="28" spans="1:23" ht="21" customHeight="1" x14ac:dyDescent="0.45">
      <c r="A28" s="14"/>
      <c r="B28" s="38"/>
      <c r="C28" s="38"/>
      <c r="D28" s="38"/>
      <c r="E28" s="38"/>
      <c r="F28" s="38"/>
      <c r="G28" s="38"/>
      <c r="H28" s="38"/>
      <c r="I28" s="14"/>
      <c r="J28" s="22"/>
      <c r="K28" s="22"/>
      <c r="L28" s="22"/>
      <c r="M28" s="22"/>
      <c r="N28" s="22"/>
      <c r="O28" s="22"/>
      <c r="P28" s="22"/>
      <c r="Q28" s="22"/>
      <c r="R28" s="22"/>
      <c r="S28" s="22"/>
      <c r="T28" s="22"/>
      <c r="U28" s="22"/>
      <c r="V28" s="13"/>
      <c r="W28" s="14"/>
    </row>
    <row r="29" spans="1:23" ht="21" customHeight="1" x14ac:dyDescent="0.45">
      <c r="A29" s="14"/>
      <c r="B29" s="38"/>
      <c r="C29" s="38"/>
      <c r="D29" s="38"/>
      <c r="E29" s="38"/>
      <c r="F29" s="38"/>
      <c r="G29" s="38"/>
      <c r="H29" s="38"/>
      <c r="I29" s="14"/>
      <c r="J29" s="22"/>
      <c r="K29" s="22"/>
      <c r="L29" s="22"/>
      <c r="M29" s="22"/>
      <c r="N29" s="22"/>
      <c r="O29" s="22"/>
      <c r="P29" s="22"/>
      <c r="Q29" s="22"/>
      <c r="R29" s="22"/>
      <c r="S29" s="22"/>
      <c r="T29" s="22"/>
      <c r="U29" s="22"/>
      <c r="V29" s="13"/>
      <c r="W29" s="14"/>
    </row>
    <row r="30" spans="1:23" x14ac:dyDescent="0.45">
      <c r="A30" s="14"/>
      <c r="B30" s="38"/>
      <c r="C30" s="38"/>
      <c r="D30" s="38"/>
      <c r="E30" s="38"/>
      <c r="F30" s="38"/>
      <c r="G30" s="38"/>
      <c r="H30" s="38"/>
      <c r="I30" s="14"/>
      <c r="J30" s="22"/>
      <c r="K30" s="22"/>
      <c r="L30" s="22"/>
      <c r="M30" s="22"/>
      <c r="N30" s="22"/>
      <c r="O30" s="22"/>
      <c r="P30" s="22"/>
      <c r="Q30" s="22"/>
      <c r="R30" s="22"/>
      <c r="S30" s="22"/>
      <c r="T30" s="22"/>
      <c r="U30" s="22"/>
      <c r="V30" s="13"/>
      <c r="W30" s="14"/>
    </row>
    <row r="31" spans="1:23" x14ac:dyDescent="0.45">
      <c r="A31" s="14"/>
      <c r="B31" s="38"/>
      <c r="C31" s="38"/>
      <c r="D31" s="38"/>
      <c r="E31" s="38"/>
      <c r="F31" s="38"/>
      <c r="G31" s="38"/>
      <c r="H31" s="38"/>
      <c r="I31" s="14"/>
      <c r="J31" s="22"/>
      <c r="K31" s="22"/>
      <c r="L31" s="22"/>
      <c r="M31" s="22"/>
      <c r="N31" s="22"/>
      <c r="O31" s="22"/>
      <c r="P31" s="22"/>
      <c r="Q31" s="22"/>
      <c r="R31" s="22"/>
      <c r="S31" s="22"/>
      <c r="T31" s="22"/>
      <c r="U31" s="22"/>
      <c r="V31" s="13"/>
      <c r="W31" s="14"/>
    </row>
    <row r="32" spans="1:23" ht="18.75" customHeight="1" x14ac:dyDescent="0.35">
      <c r="A32" s="13"/>
      <c r="B32" s="13"/>
      <c r="C32" s="13"/>
      <c r="D32" s="13"/>
      <c r="E32" s="13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  <c r="W32" s="14"/>
    </row>
    <row r="33" spans="1:23" ht="33.75" customHeight="1" x14ac:dyDescent="0.35">
      <c r="A33" s="14"/>
      <c r="B33" s="32" t="s">
        <v>109</v>
      </c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13"/>
      <c r="W33" s="14"/>
    </row>
    <row r="34" spans="1:23" ht="4.5" customHeight="1" x14ac:dyDescent="0.35">
      <c r="A34" s="14"/>
      <c r="B34" s="27"/>
      <c r="C34" s="27"/>
      <c r="D34" s="27"/>
      <c r="E34" s="27"/>
      <c r="F34" s="27"/>
      <c r="G34" s="27"/>
      <c r="H34" s="27"/>
      <c r="I34" s="27"/>
      <c r="J34" s="27"/>
      <c r="K34" s="27"/>
      <c r="L34" s="27"/>
      <c r="M34" s="27"/>
      <c r="N34" s="27"/>
      <c r="O34" s="27"/>
      <c r="P34" s="27"/>
      <c r="Q34" s="27"/>
      <c r="R34" s="27"/>
      <c r="S34" s="27"/>
      <c r="T34" s="27"/>
      <c r="U34" s="27"/>
      <c r="V34" s="13"/>
      <c r="W34" s="14"/>
    </row>
    <row r="35" spans="1:23" ht="13.5" x14ac:dyDescent="0.35">
      <c r="A35" s="14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13"/>
      <c r="W35" s="14"/>
    </row>
    <row r="36" spans="1:23" ht="13.5" x14ac:dyDescent="0.35">
      <c r="A36" s="14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13"/>
      <c r="W36" s="14"/>
    </row>
    <row r="37" spans="1:23" ht="13.5" x14ac:dyDescent="0.35">
      <c r="A37" s="14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13"/>
      <c r="W37" s="14"/>
    </row>
    <row r="38" spans="1:23" ht="13.5" x14ac:dyDescent="0.35">
      <c r="A38" s="14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13"/>
      <c r="W38" s="14"/>
    </row>
    <row r="39" spans="1:23" ht="13.5" x14ac:dyDescent="0.35">
      <c r="A39" s="14"/>
      <c r="B39" s="31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13"/>
      <c r="W39" s="14"/>
    </row>
    <row r="40" spans="1:23" ht="13.5" x14ac:dyDescent="0.35">
      <c r="A40" s="14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13"/>
      <c r="W40" s="14"/>
    </row>
    <row r="41" spans="1:23" ht="13.5" x14ac:dyDescent="0.35">
      <c r="A41" s="14"/>
      <c r="B41" s="31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13"/>
      <c r="W41" s="14"/>
    </row>
    <row r="42" spans="1:23" ht="13.5" x14ac:dyDescent="0.35">
      <c r="A42" s="14"/>
      <c r="B42" s="31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13"/>
      <c r="W42" s="14"/>
    </row>
    <row r="43" spans="1:23" ht="13.5" x14ac:dyDescent="0.35">
      <c r="A43" s="14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13"/>
      <c r="W43" s="14"/>
    </row>
    <row r="44" spans="1:23" ht="13.5" x14ac:dyDescent="0.35">
      <c r="A44" s="14"/>
      <c r="B44" s="31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13"/>
      <c r="W44" s="14"/>
    </row>
    <row r="45" spans="1:23" ht="13.5" x14ac:dyDescent="0.35">
      <c r="A45" s="14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13"/>
      <c r="W45" s="14"/>
    </row>
    <row r="46" spans="1:23" ht="13.5" x14ac:dyDescent="0.35">
      <c r="A46" s="14"/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13"/>
      <c r="W46" s="14"/>
    </row>
    <row r="47" spans="1:23" ht="13.5" x14ac:dyDescent="0.35">
      <c r="A47" s="14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13"/>
      <c r="W47" s="14"/>
    </row>
    <row r="48" spans="1:23" ht="13.5" x14ac:dyDescent="0.35">
      <c r="A48" s="14"/>
      <c r="B48" s="31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13"/>
      <c r="W48" s="14"/>
    </row>
    <row r="49" spans="1:27" ht="13.5" x14ac:dyDescent="0.35">
      <c r="A49" s="14"/>
      <c r="B49" s="31"/>
      <c r="C49" s="31"/>
      <c r="D49" s="31"/>
      <c r="E49" s="31"/>
      <c r="F49" s="31"/>
      <c r="G49" s="31"/>
      <c r="H49" s="31"/>
      <c r="I49" s="31"/>
      <c r="J49" s="31"/>
      <c r="K49" s="31"/>
      <c r="L49" s="31"/>
      <c r="M49" s="31"/>
      <c r="N49" s="31"/>
      <c r="O49" s="31"/>
      <c r="P49" s="31"/>
      <c r="Q49" s="31"/>
      <c r="R49" s="31"/>
      <c r="S49" s="31"/>
      <c r="T49" s="31"/>
      <c r="U49" s="31"/>
      <c r="V49" s="13"/>
      <c r="W49" s="14"/>
    </row>
    <row r="50" spans="1:27" ht="13.5" x14ac:dyDescent="0.35">
      <c r="A50" s="14"/>
      <c r="B50" s="31"/>
      <c r="C50" s="31"/>
      <c r="D50" s="31"/>
      <c r="E50" s="31"/>
      <c r="F50" s="31"/>
      <c r="G50" s="31"/>
      <c r="H50" s="31"/>
      <c r="I50" s="31"/>
      <c r="J50" s="31"/>
      <c r="K50" s="31"/>
      <c r="L50" s="31"/>
      <c r="M50" s="31"/>
      <c r="N50" s="31"/>
      <c r="O50" s="31"/>
      <c r="P50" s="31"/>
      <c r="Q50" s="31"/>
      <c r="R50" s="31"/>
      <c r="S50" s="31"/>
      <c r="T50" s="31"/>
      <c r="U50" s="31"/>
      <c r="V50" s="13"/>
      <c r="W50" s="14"/>
    </row>
    <row r="51" spans="1:27" ht="21.75" customHeight="1" x14ac:dyDescent="0.35">
      <c r="A51" s="14"/>
      <c r="B51" s="31"/>
      <c r="C51" s="31"/>
      <c r="D51" s="31"/>
      <c r="E51" s="31"/>
      <c r="F51" s="31"/>
      <c r="G51" s="31"/>
      <c r="H51" s="31"/>
      <c r="I51" s="31"/>
      <c r="J51" s="31"/>
      <c r="K51" s="31"/>
      <c r="L51" s="31"/>
      <c r="M51" s="31"/>
      <c r="N51" s="31"/>
      <c r="O51" s="31"/>
      <c r="P51" s="31"/>
      <c r="Q51" s="31"/>
      <c r="R51" s="31"/>
      <c r="S51" s="31"/>
      <c r="T51" s="31"/>
      <c r="U51" s="31"/>
      <c r="V51" s="13"/>
      <c r="W51" s="14"/>
    </row>
    <row r="52" spans="1:27" ht="18.75" customHeight="1" x14ac:dyDescent="0.35">
      <c r="A52" s="17"/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8"/>
      <c r="X52" s="19"/>
      <c r="Y52" s="19"/>
      <c r="Z52" s="19"/>
      <c r="AA52" s="19"/>
    </row>
    <row r="53" spans="1:27" ht="37.5" customHeight="1" x14ac:dyDescent="0.35">
      <c r="A53" s="18"/>
      <c r="B53" s="32" t="s">
        <v>105</v>
      </c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18"/>
      <c r="N53" s="32" t="s">
        <v>110</v>
      </c>
      <c r="O53" s="32"/>
      <c r="P53" s="32"/>
      <c r="Q53" s="32"/>
      <c r="R53" s="32"/>
      <c r="S53" s="32"/>
      <c r="T53" s="32"/>
      <c r="U53" s="32"/>
      <c r="V53" s="18"/>
      <c r="W53" s="18"/>
      <c r="X53" s="19"/>
      <c r="Y53" s="19"/>
      <c r="Z53" s="19"/>
      <c r="AA53" s="19"/>
    </row>
    <row r="54" spans="1:27" ht="4.5" customHeight="1" x14ac:dyDescent="0.35">
      <c r="A54" s="18"/>
      <c r="B54" s="27"/>
      <c r="C54" s="27"/>
      <c r="D54" s="27"/>
      <c r="E54" s="27"/>
      <c r="F54" s="27"/>
      <c r="G54" s="27"/>
      <c r="H54" s="27"/>
      <c r="I54" s="27"/>
      <c r="J54" s="27"/>
      <c r="K54" s="27"/>
      <c r="L54" s="27"/>
      <c r="M54" s="18"/>
      <c r="N54" s="27"/>
      <c r="O54" s="27"/>
      <c r="P54" s="27"/>
      <c r="Q54" s="27"/>
      <c r="R54" s="27"/>
      <c r="S54" s="27"/>
      <c r="T54" s="27"/>
      <c r="U54" s="27"/>
      <c r="V54" s="18"/>
      <c r="W54" s="18"/>
      <c r="X54" s="19"/>
      <c r="Y54" s="19"/>
      <c r="Z54" s="19"/>
      <c r="AA54" s="19"/>
    </row>
    <row r="55" spans="1:27" ht="13.5" x14ac:dyDescent="0.35">
      <c r="A55" s="18"/>
      <c r="B55" s="30"/>
      <c r="C55" s="30"/>
      <c r="D55" s="30"/>
      <c r="E55" s="30"/>
      <c r="F55" s="30"/>
      <c r="G55" s="30"/>
      <c r="H55" s="30"/>
      <c r="I55" s="30"/>
      <c r="J55" s="30"/>
      <c r="K55" s="30"/>
      <c r="L55" s="30"/>
      <c r="M55" s="18"/>
      <c r="N55" s="30"/>
      <c r="O55" s="30"/>
      <c r="P55" s="30"/>
      <c r="Q55" s="30"/>
      <c r="R55" s="30"/>
      <c r="S55" s="30"/>
      <c r="T55" s="30"/>
      <c r="U55" s="30"/>
      <c r="V55" s="18"/>
      <c r="W55" s="18"/>
      <c r="X55" s="19"/>
      <c r="Y55" s="19"/>
      <c r="Z55" s="19"/>
      <c r="AA55" s="19"/>
    </row>
    <row r="56" spans="1:27" ht="13.5" x14ac:dyDescent="0.35">
      <c r="A56" s="18"/>
      <c r="B56" s="30"/>
      <c r="C56" s="30"/>
      <c r="D56" s="30"/>
      <c r="E56" s="30"/>
      <c r="F56" s="30"/>
      <c r="G56" s="30"/>
      <c r="H56" s="30"/>
      <c r="I56" s="30"/>
      <c r="J56" s="30"/>
      <c r="K56" s="30"/>
      <c r="L56" s="30"/>
      <c r="M56" s="18"/>
      <c r="N56" s="30"/>
      <c r="O56" s="30"/>
      <c r="P56" s="30"/>
      <c r="Q56" s="30"/>
      <c r="R56" s="30"/>
      <c r="S56" s="30"/>
      <c r="T56" s="30"/>
      <c r="U56" s="30"/>
      <c r="V56" s="18"/>
      <c r="W56" s="18"/>
      <c r="X56" s="19"/>
      <c r="Y56" s="19"/>
      <c r="Z56" s="19"/>
      <c r="AA56" s="19"/>
    </row>
    <row r="57" spans="1:27" ht="13.5" x14ac:dyDescent="0.35">
      <c r="A57" s="18"/>
      <c r="B57" s="30"/>
      <c r="C57" s="30"/>
      <c r="D57" s="30"/>
      <c r="E57" s="30"/>
      <c r="F57" s="30"/>
      <c r="G57" s="30"/>
      <c r="H57" s="30"/>
      <c r="I57" s="30"/>
      <c r="J57" s="30"/>
      <c r="K57" s="30"/>
      <c r="L57" s="30"/>
      <c r="M57" s="18"/>
      <c r="N57" s="30"/>
      <c r="O57" s="30"/>
      <c r="P57" s="30"/>
      <c r="Q57" s="30"/>
      <c r="R57" s="30"/>
      <c r="S57" s="30"/>
      <c r="T57" s="30"/>
      <c r="U57" s="30"/>
      <c r="V57" s="18"/>
      <c r="W57" s="18"/>
      <c r="X57" s="19"/>
      <c r="Y57" s="19"/>
      <c r="Z57" s="19"/>
      <c r="AA57" s="19"/>
    </row>
    <row r="58" spans="1:27" ht="13.5" x14ac:dyDescent="0.35">
      <c r="A58" s="18"/>
      <c r="B58" s="30"/>
      <c r="C58" s="30"/>
      <c r="D58" s="30"/>
      <c r="E58" s="30"/>
      <c r="F58" s="30"/>
      <c r="G58" s="30"/>
      <c r="H58" s="30"/>
      <c r="I58" s="30"/>
      <c r="J58" s="30"/>
      <c r="K58" s="30"/>
      <c r="L58" s="30"/>
      <c r="M58" s="18"/>
      <c r="N58" s="30"/>
      <c r="O58" s="30"/>
      <c r="P58" s="30"/>
      <c r="Q58" s="30"/>
      <c r="R58" s="30"/>
      <c r="S58" s="30"/>
      <c r="T58" s="30"/>
      <c r="U58" s="30"/>
      <c r="V58" s="18"/>
      <c r="W58" s="18"/>
      <c r="X58" s="19"/>
      <c r="Y58" s="19"/>
      <c r="Z58" s="19"/>
      <c r="AA58" s="19"/>
    </row>
    <row r="59" spans="1:27" ht="13.5" x14ac:dyDescent="0.35">
      <c r="A59" s="18"/>
      <c r="B59" s="30"/>
      <c r="C59" s="30"/>
      <c r="D59" s="30"/>
      <c r="E59" s="30"/>
      <c r="F59" s="30"/>
      <c r="G59" s="30"/>
      <c r="H59" s="30"/>
      <c r="I59" s="30"/>
      <c r="J59" s="30"/>
      <c r="K59" s="30"/>
      <c r="L59" s="30"/>
      <c r="M59" s="18"/>
      <c r="N59" s="30"/>
      <c r="O59" s="30"/>
      <c r="P59" s="30"/>
      <c r="Q59" s="30"/>
      <c r="R59" s="30"/>
      <c r="S59" s="30"/>
      <c r="T59" s="30"/>
      <c r="U59" s="30"/>
      <c r="V59" s="18"/>
      <c r="W59" s="18"/>
      <c r="X59" s="19"/>
      <c r="Y59" s="19"/>
      <c r="Z59" s="19"/>
      <c r="AA59" s="19"/>
    </row>
    <row r="60" spans="1:27" ht="13.5" x14ac:dyDescent="0.35">
      <c r="A60" s="18"/>
      <c r="B60" s="30"/>
      <c r="C60" s="30"/>
      <c r="D60" s="30"/>
      <c r="E60" s="30"/>
      <c r="F60" s="30"/>
      <c r="G60" s="30"/>
      <c r="H60" s="30"/>
      <c r="I60" s="30"/>
      <c r="J60" s="30"/>
      <c r="K60" s="30"/>
      <c r="L60" s="30"/>
      <c r="M60" s="18"/>
      <c r="N60" s="30"/>
      <c r="O60" s="30"/>
      <c r="P60" s="30"/>
      <c r="Q60" s="30"/>
      <c r="R60" s="30"/>
      <c r="S60" s="30"/>
      <c r="T60" s="30"/>
      <c r="U60" s="30"/>
      <c r="V60" s="18"/>
      <c r="W60" s="18"/>
      <c r="X60" s="19"/>
      <c r="Y60" s="19"/>
      <c r="Z60" s="19"/>
      <c r="AA60" s="19"/>
    </row>
    <row r="61" spans="1:27" ht="13.5" x14ac:dyDescent="0.35">
      <c r="A61" s="18"/>
      <c r="B61" s="30"/>
      <c r="C61" s="30"/>
      <c r="D61" s="30"/>
      <c r="E61" s="30"/>
      <c r="F61" s="30"/>
      <c r="G61" s="30"/>
      <c r="H61" s="30"/>
      <c r="I61" s="30"/>
      <c r="J61" s="30"/>
      <c r="K61" s="30"/>
      <c r="L61" s="30"/>
      <c r="M61" s="18"/>
      <c r="N61" s="30"/>
      <c r="O61" s="30"/>
      <c r="P61" s="30"/>
      <c r="Q61" s="30"/>
      <c r="R61" s="30"/>
      <c r="S61" s="30"/>
      <c r="T61" s="30"/>
      <c r="U61" s="30"/>
      <c r="V61" s="18"/>
      <c r="W61" s="18"/>
      <c r="X61" s="19"/>
      <c r="Y61" s="19"/>
      <c r="Z61" s="19"/>
      <c r="AA61" s="19"/>
    </row>
    <row r="62" spans="1:27" ht="13.5" x14ac:dyDescent="0.35">
      <c r="A62" s="18"/>
      <c r="B62" s="30"/>
      <c r="C62" s="30"/>
      <c r="D62" s="30"/>
      <c r="E62" s="30"/>
      <c r="F62" s="30"/>
      <c r="G62" s="30"/>
      <c r="H62" s="30"/>
      <c r="I62" s="30"/>
      <c r="J62" s="30"/>
      <c r="K62" s="30"/>
      <c r="L62" s="30"/>
      <c r="M62" s="18"/>
      <c r="N62" s="30"/>
      <c r="O62" s="30"/>
      <c r="P62" s="30"/>
      <c r="Q62" s="30"/>
      <c r="R62" s="30"/>
      <c r="S62" s="30"/>
      <c r="T62" s="30"/>
      <c r="U62" s="30"/>
      <c r="V62" s="18"/>
      <c r="W62" s="18"/>
      <c r="X62" s="19"/>
      <c r="Y62" s="19"/>
      <c r="Z62" s="19"/>
      <c r="AA62" s="19"/>
    </row>
    <row r="63" spans="1:27" ht="13.5" x14ac:dyDescent="0.35">
      <c r="A63" s="18"/>
      <c r="B63" s="30"/>
      <c r="C63" s="30"/>
      <c r="D63" s="30"/>
      <c r="E63" s="30"/>
      <c r="F63" s="30"/>
      <c r="G63" s="30"/>
      <c r="H63" s="30"/>
      <c r="I63" s="30"/>
      <c r="J63" s="30"/>
      <c r="K63" s="30"/>
      <c r="L63" s="30"/>
      <c r="M63" s="18"/>
      <c r="N63" s="30"/>
      <c r="O63" s="30"/>
      <c r="P63" s="30"/>
      <c r="Q63" s="30"/>
      <c r="R63" s="30"/>
      <c r="S63" s="30"/>
      <c r="T63" s="30"/>
      <c r="U63" s="30"/>
      <c r="V63" s="18"/>
      <c r="W63" s="18"/>
      <c r="X63" s="19"/>
      <c r="Y63" s="19"/>
      <c r="Z63" s="19"/>
      <c r="AA63" s="19"/>
    </row>
    <row r="64" spans="1:27" ht="13.5" x14ac:dyDescent="0.35">
      <c r="A64" s="18"/>
      <c r="B64" s="30"/>
      <c r="C64" s="30"/>
      <c r="D64" s="30"/>
      <c r="E64" s="30"/>
      <c r="F64" s="30"/>
      <c r="G64" s="30"/>
      <c r="H64" s="30"/>
      <c r="I64" s="30"/>
      <c r="J64" s="30"/>
      <c r="K64" s="30"/>
      <c r="L64" s="30"/>
      <c r="M64" s="18"/>
      <c r="N64" s="30"/>
      <c r="O64" s="30"/>
      <c r="P64" s="30"/>
      <c r="Q64" s="30"/>
      <c r="R64" s="30"/>
      <c r="S64" s="30"/>
      <c r="T64" s="30"/>
      <c r="U64" s="30"/>
      <c r="V64" s="18"/>
      <c r="W64" s="18"/>
      <c r="X64" s="19"/>
      <c r="Y64" s="19"/>
      <c r="Z64" s="19"/>
      <c r="AA64" s="19"/>
    </row>
    <row r="65" spans="1:27" ht="13.5" x14ac:dyDescent="0.35">
      <c r="A65" s="18"/>
      <c r="B65" s="30"/>
      <c r="C65" s="30"/>
      <c r="D65" s="30"/>
      <c r="E65" s="30"/>
      <c r="F65" s="30"/>
      <c r="G65" s="30"/>
      <c r="H65" s="30"/>
      <c r="I65" s="30"/>
      <c r="J65" s="30"/>
      <c r="K65" s="30"/>
      <c r="L65" s="30"/>
      <c r="M65" s="18"/>
      <c r="N65" s="30"/>
      <c r="O65" s="30"/>
      <c r="P65" s="30"/>
      <c r="Q65" s="30"/>
      <c r="R65" s="30"/>
      <c r="S65" s="30"/>
      <c r="T65" s="30"/>
      <c r="U65" s="30"/>
      <c r="V65" s="18"/>
      <c r="W65" s="18"/>
      <c r="X65" s="19"/>
      <c r="Y65" s="19"/>
      <c r="Z65" s="19"/>
      <c r="AA65" s="19"/>
    </row>
    <row r="66" spans="1:27" ht="13.5" x14ac:dyDescent="0.35">
      <c r="A66" s="18"/>
      <c r="B66" s="30"/>
      <c r="C66" s="30"/>
      <c r="D66" s="30"/>
      <c r="E66" s="30"/>
      <c r="F66" s="30"/>
      <c r="G66" s="30"/>
      <c r="H66" s="30"/>
      <c r="I66" s="30"/>
      <c r="J66" s="30"/>
      <c r="K66" s="30"/>
      <c r="L66" s="30"/>
      <c r="M66" s="18"/>
      <c r="N66" s="30"/>
      <c r="O66" s="30"/>
      <c r="P66" s="30"/>
      <c r="Q66" s="30"/>
      <c r="R66" s="30"/>
      <c r="S66" s="30"/>
      <c r="T66" s="30"/>
      <c r="U66" s="30"/>
      <c r="V66" s="18"/>
      <c r="W66" s="18"/>
      <c r="X66" s="19"/>
      <c r="Y66" s="19"/>
      <c r="Z66" s="19"/>
      <c r="AA66" s="19"/>
    </row>
    <row r="67" spans="1:27" ht="13.5" x14ac:dyDescent="0.35">
      <c r="A67" s="18"/>
      <c r="B67" s="30"/>
      <c r="C67" s="30"/>
      <c r="D67" s="30"/>
      <c r="E67" s="30"/>
      <c r="F67" s="30"/>
      <c r="G67" s="30"/>
      <c r="H67" s="30"/>
      <c r="I67" s="30"/>
      <c r="J67" s="30"/>
      <c r="K67" s="30"/>
      <c r="L67" s="30"/>
      <c r="M67" s="18"/>
      <c r="N67" s="30"/>
      <c r="O67" s="30"/>
      <c r="P67" s="30"/>
      <c r="Q67" s="30"/>
      <c r="R67" s="30"/>
      <c r="S67" s="30"/>
      <c r="T67" s="30"/>
      <c r="U67" s="30"/>
      <c r="V67" s="18"/>
      <c r="W67" s="18"/>
      <c r="X67" s="19"/>
      <c r="Y67" s="19"/>
      <c r="Z67" s="19"/>
      <c r="AA67" s="19"/>
    </row>
    <row r="68" spans="1:27" ht="13.5" x14ac:dyDescent="0.35">
      <c r="A68" s="18"/>
      <c r="B68" s="30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18"/>
      <c r="N68" s="30"/>
      <c r="O68" s="30"/>
      <c r="P68" s="30"/>
      <c r="Q68" s="30"/>
      <c r="R68" s="30"/>
      <c r="S68" s="30"/>
      <c r="T68" s="30"/>
      <c r="U68" s="30"/>
      <c r="V68" s="18"/>
      <c r="W68" s="18"/>
      <c r="X68" s="19"/>
      <c r="Y68" s="19"/>
      <c r="Z68" s="19"/>
      <c r="AA68" s="19"/>
    </row>
    <row r="69" spans="1:27" ht="13.5" x14ac:dyDescent="0.35">
      <c r="A69" s="18"/>
      <c r="B69" s="30"/>
      <c r="C69" s="30"/>
      <c r="D69" s="30"/>
      <c r="E69" s="30"/>
      <c r="F69" s="30"/>
      <c r="G69" s="30"/>
      <c r="H69" s="30"/>
      <c r="I69" s="30"/>
      <c r="J69" s="30"/>
      <c r="K69" s="30"/>
      <c r="L69" s="30"/>
      <c r="M69" s="18"/>
      <c r="N69" s="30"/>
      <c r="O69" s="30"/>
      <c r="P69" s="30"/>
      <c r="Q69" s="30"/>
      <c r="R69" s="30"/>
      <c r="S69" s="30"/>
      <c r="T69" s="30"/>
      <c r="U69" s="30"/>
      <c r="V69" s="18"/>
      <c r="W69" s="18"/>
      <c r="X69" s="19"/>
      <c r="Y69" s="19"/>
      <c r="Z69" s="19"/>
      <c r="AA69" s="19"/>
    </row>
    <row r="70" spans="1:27" ht="13.5" x14ac:dyDescent="0.35">
      <c r="A70" s="18"/>
      <c r="B70" s="30"/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18"/>
      <c r="N70" s="30"/>
      <c r="O70" s="30"/>
      <c r="P70" s="30"/>
      <c r="Q70" s="30"/>
      <c r="R70" s="30"/>
      <c r="S70" s="30"/>
      <c r="T70" s="30"/>
      <c r="U70" s="30"/>
      <c r="V70" s="18"/>
      <c r="W70" s="18"/>
      <c r="X70" s="19"/>
      <c r="Y70" s="19"/>
      <c r="Z70" s="19"/>
      <c r="AA70" s="19"/>
    </row>
    <row r="71" spans="1:27" ht="13.5" x14ac:dyDescent="0.35">
      <c r="A71" s="18"/>
      <c r="B71" s="30"/>
      <c r="C71" s="30"/>
      <c r="D71" s="30"/>
      <c r="E71" s="30"/>
      <c r="F71" s="30"/>
      <c r="G71" s="30"/>
      <c r="H71" s="30"/>
      <c r="I71" s="30"/>
      <c r="J71" s="30"/>
      <c r="K71" s="30"/>
      <c r="L71" s="30"/>
      <c r="M71" s="18"/>
      <c r="N71" s="30"/>
      <c r="O71" s="30"/>
      <c r="P71" s="30"/>
      <c r="Q71" s="30"/>
      <c r="R71" s="30"/>
      <c r="S71" s="30"/>
      <c r="T71" s="30"/>
      <c r="U71" s="30"/>
      <c r="V71" s="18"/>
      <c r="W71" s="18"/>
      <c r="X71" s="19"/>
      <c r="Y71" s="19"/>
      <c r="Z71" s="19"/>
      <c r="AA71" s="19"/>
    </row>
    <row r="72" spans="1:27" ht="13.5" x14ac:dyDescent="0.35">
      <c r="A72" s="18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18"/>
      <c r="N72" s="30"/>
      <c r="O72" s="30"/>
      <c r="P72" s="30"/>
      <c r="Q72" s="30"/>
      <c r="R72" s="30"/>
      <c r="S72" s="30"/>
      <c r="T72" s="30"/>
      <c r="U72" s="30"/>
      <c r="V72" s="18"/>
      <c r="W72" s="18"/>
      <c r="X72" s="19"/>
      <c r="Y72" s="19"/>
      <c r="Z72" s="19"/>
      <c r="AA72" s="19"/>
    </row>
    <row r="73" spans="1:27" ht="13.5" x14ac:dyDescent="0.35">
      <c r="A73" s="18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18"/>
      <c r="N73" s="30"/>
      <c r="O73" s="30"/>
      <c r="P73" s="30"/>
      <c r="Q73" s="30"/>
      <c r="R73" s="30"/>
      <c r="S73" s="30"/>
      <c r="T73" s="30"/>
      <c r="U73" s="30"/>
      <c r="V73" s="18"/>
      <c r="W73" s="18"/>
      <c r="X73" s="19"/>
      <c r="Y73" s="19"/>
      <c r="Z73" s="19"/>
      <c r="AA73" s="19"/>
    </row>
    <row r="74" spans="1:27" ht="13.5" x14ac:dyDescent="0.35">
      <c r="A74" s="18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18"/>
      <c r="N74" s="30"/>
      <c r="O74" s="30"/>
      <c r="P74" s="30"/>
      <c r="Q74" s="30"/>
      <c r="R74" s="30"/>
      <c r="S74" s="30"/>
      <c r="T74" s="30"/>
      <c r="U74" s="30"/>
      <c r="V74" s="18"/>
      <c r="W74" s="18"/>
      <c r="X74" s="19"/>
      <c r="Y74" s="19"/>
      <c r="Z74" s="19"/>
      <c r="AA74" s="19"/>
    </row>
    <row r="75" spans="1:27" ht="13.5" x14ac:dyDescent="0.35">
      <c r="A75" s="18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18"/>
      <c r="N75" s="30"/>
      <c r="O75" s="30"/>
      <c r="P75" s="30"/>
      <c r="Q75" s="30"/>
      <c r="R75" s="30"/>
      <c r="S75" s="30"/>
      <c r="T75" s="30"/>
      <c r="U75" s="30"/>
      <c r="V75" s="18"/>
      <c r="W75" s="18"/>
      <c r="X75" s="19"/>
      <c r="Y75" s="19"/>
      <c r="Z75" s="19"/>
      <c r="AA75" s="19"/>
    </row>
    <row r="76" spans="1:27" ht="13.5" x14ac:dyDescent="0.35">
      <c r="A76" s="18"/>
      <c r="B76" s="30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18"/>
      <c r="N76" s="30"/>
      <c r="O76" s="30"/>
      <c r="P76" s="30"/>
      <c r="Q76" s="30"/>
      <c r="R76" s="30"/>
      <c r="S76" s="30"/>
      <c r="T76" s="30"/>
      <c r="U76" s="30"/>
      <c r="V76" s="18"/>
      <c r="W76" s="18"/>
      <c r="X76" s="19"/>
      <c r="Y76" s="19"/>
      <c r="Z76" s="19"/>
      <c r="AA76" s="19"/>
    </row>
    <row r="77" spans="1:27" ht="13.5" x14ac:dyDescent="0.35">
      <c r="A77" s="18"/>
      <c r="B77" s="30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18"/>
      <c r="N77" s="30"/>
      <c r="O77" s="30"/>
      <c r="P77" s="30"/>
      <c r="Q77" s="30"/>
      <c r="R77" s="30"/>
      <c r="S77" s="30"/>
      <c r="T77" s="30"/>
      <c r="U77" s="30"/>
      <c r="V77" s="18"/>
      <c r="W77" s="18"/>
      <c r="X77" s="19"/>
      <c r="Y77" s="19"/>
      <c r="Z77" s="19"/>
      <c r="AA77" s="19"/>
    </row>
    <row r="78" spans="1:27" ht="22.9" customHeight="1" x14ac:dyDescent="0.35">
      <c r="A78" s="18"/>
      <c r="B78" s="28"/>
      <c r="C78" s="28"/>
      <c r="D78" s="28"/>
      <c r="E78" s="28"/>
      <c r="F78" s="28"/>
      <c r="G78" s="28"/>
      <c r="H78" s="28"/>
      <c r="I78" s="28"/>
      <c r="J78" s="28"/>
      <c r="K78" s="28"/>
      <c r="L78" s="28"/>
      <c r="M78" s="18"/>
      <c r="N78" s="28"/>
      <c r="O78" s="28"/>
      <c r="P78" s="28"/>
      <c r="Q78" s="28"/>
      <c r="R78" s="28"/>
      <c r="S78" s="28"/>
      <c r="T78" s="28"/>
      <c r="U78" s="28"/>
      <c r="V78" s="18"/>
      <c r="W78" s="18"/>
      <c r="X78" s="19"/>
      <c r="Y78" s="19"/>
      <c r="Z78" s="19"/>
      <c r="AA78" s="19"/>
    </row>
    <row r="79" spans="1:27" ht="405.75" customHeight="1" x14ac:dyDescent="0.35">
      <c r="A79" s="18"/>
      <c r="B79" s="18"/>
      <c r="C79" s="18"/>
      <c r="D79" s="18"/>
      <c r="E79" s="18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18"/>
      <c r="T79" s="18"/>
      <c r="U79" s="18"/>
      <c r="V79" s="18"/>
      <c r="W79" s="18"/>
      <c r="X79" s="19"/>
      <c r="Y79" s="19"/>
      <c r="Z79" s="19"/>
      <c r="AA79" s="19"/>
    </row>
    <row r="80" spans="1:27" customFormat="1" x14ac:dyDescent="0.45"/>
    <row r="81" spans="1:27" customFormat="1" x14ac:dyDescent="0.45"/>
    <row r="82" spans="1:27" customFormat="1" x14ac:dyDescent="0.45"/>
    <row r="83" spans="1:27" customFormat="1" x14ac:dyDescent="0.45"/>
    <row r="84" spans="1:27" customFormat="1" x14ac:dyDescent="0.45"/>
    <row r="85" spans="1:27" customFormat="1" x14ac:dyDescent="0.45"/>
    <row r="86" spans="1:27" customFormat="1" x14ac:dyDescent="0.45"/>
    <row r="87" spans="1:27" customFormat="1" x14ac:dyDescent="0.45"/>
    <row r="88" spans="1:27" customFormat="1" x14ac:dyDescent="0.45"/>
    <row r="89" spans="1:27" customFormat="1" x14ac:dyDescent="0.45"/>
    <row r="90" spans="1:27" customFormat="1" x14ac:dyDescent="0.45"/>
    <row r="91" spans="1:27" customFormat="1" x14ac:dyDescent="0.45"/>
    <row r="92" spans="1:27" customFormat="1" x14ac:dyDescent="0.45"/>
    <row r="93" spans="1:27" customFormat="1" x14ac:dyDescent="0.45"/>
    <row r="94" spans="1:27" customFormat="1" x14ac:dyDescent="0.45"/>
    <row r="95" spans="1:27" ht="13.5" x14ac:dyDescent="0.35">
      <c r="A95" s="19"/>
      <c r="B95" s="19"/>
      <c r="C95" s="19"/>
      <c r="D95" s="19"/>
      <c r="E95" s="19"/>
      <c r="F95" s="19"/>
      <c r="G95" s="19"/>
      <c r="H95" s="19"/>
      <c r="I95" s="19"/>
      <c r="J95" s="19"/>
      <c r="K95" s="19"/>
      <c r="L95" s="19"/>
      <c r="M95" s="19"/>
      <c r="N95" s="19"/>
      <c r="O95" s="19"/>
      <c r="P95" s="19"/>
      <c r="Q95" s="19"/>
      <c r="R95" s="19"/>
      <c r="S95" s="19"/>
      <c r="T95" s="19"/>
      <c r="U95" s="19"/>
      <c r="V95" s="19"/>
      <c r="W95" s="19"/>
      <c r="X95" s="19"/>
      <c r="Y95" s="19"/>
      <c r="Z95" s="19"/>
      <c r="AA95" s="19"/>
    </row>
    <row r="96" spans="1:27" ht="13.5" x14ac:dyDescent="0.35">
      <c r="A96" s="19"/>
      <c r="B96" s="19"/>
      <c r="C96" s="19"/>
      <c r="D96" s="19"/>
      <c r="E96" s="19"/>
      <c r="F96" s="19"/>
      <c r="G96" s="19"/>
      <c r="H96" s="19"/>
      <c r="I96" s="19"/>
      <c r="J96" s="19"/>
      <c r="K96" s="19"/>
      <c r="L96" s="19"/>
      <c r="M96" s="19"/>
      <c r="N96" s="19"/>
      <c r="O96" s="19"/>
      <c r="P96" s="19"/>
      <c r="Q96" s="19"/>
      <c r="R96" s="19"/>
      <c r="S96" s="19"/>
      <c r="T96" s="19"/>
      <c r="U96" s="19"/>
      <c r="V96" s="19"/>
      <c r="W96" s="19"/>
      <c r="X96" s="19"/>
      <c r="Y96" s="19"/>
      <c r="Z96" s="19"/>
      <c r="AA96" s="19"/>
    </row>
    <row r="97" spans="1:27" ht="13.5" x14ac:dyDescent="0.35">
      <c r="A97" s="19"/>
      <c r="B97" s="19"/>
      <c r="C97" s="19"/>
      <c r="D97" s="19"/>
      <c r="E97" s="19"/>
      <c r="F97" s="19"/>
      <c r="G97" s="19"/>
      <c r="H97" s="19"/>
      <c r="I97" s="19"/>
      <c r="J97" s="19"/>
      <c r="K97" s="19"/>
      <c r="L97" s="19"/>
      <c r="M97" s="19"/>
      <c r="N97" s="19"/>
      <c r="O97" s="19"/>
      <c r="P97" s="19"/>
      <c r="Q97" s="19"/>
      <c r="R97" s="19"/>
      <c r="S97" s="19"/>
      <c r="T97" s="19"/>
      <c r="U97" s="19"/>
      <c r="V97" s="19"/>
      <c r="W97" s="19"/>
      <c r="X97" s="19"/>
      <c r="Y97" s="19"/>
      <c r="Z97" s="19"/>
      <c r="AA97" s="19"/>
    </row>
    <row r="98" spans="1:27" ht="13.5" x14ac:dyDescent="0.35">
      <c r="A98" s="19"/>
      <c r="B98" s="19"/>
      <c r="C98" s="19"/>
      <c r="D98" s="19"/>
      <c r="E98" s="19"/>
      <c r="F98" s="19"/>
      <c r="G98" s="19"/>
      <c r="H98" s="19"/>
      <c r="I98" s="19"/>
      <c r="J98" s="19"/>
      <c r="K98" s="19"/>
      <c r="L98" s="19"/>
      <c r="M98" s="19"/>
      <c r="N98" s="19"/>
      <c r="O98" s="19"/>
      <c r="P98" s="19"/>
      <c r="Q98" s="19"/>
      <c r="R98" s="19"/>
      <c r="S98" s="19"/>
      <c r="T98" s="19"/>
      <c r="U98" s="19"/>
      <c r="V98" s="19"/>
      <c r="W98" s="19"/>
      <c r="X98" s="19"/>
      <c r="Y98" s="19"/>
      <c r="Z98" s="19"/>
      <c r="AA98" s="19"/>
    </row>
    <row r="99" spans="1:27" ht="13.5" x14ac:dyDescent="0.35">
      <c r="A99" s="19"/>
      <c r="B99" s="19"/>
      <c r="C99" s="19"/>
      <c r="D99" s="19"/>
      <c r="E99" s="19"/>
      <c r="F99" s="19"/>
      <c r="G99" s="19"/>
      <c r="H99" s="19"/>
      <c r="I99" s="19"/>
      <c r="J99" s="19"/>
      <c r="K99" s="19"/>
      <c r="L99" s="19"/>
      <c r="M99" s="19"/>
      <c r="N99" s="19"/>
      <c r="O99" s="19"/>
      <c r="P99" s="19"/>
      <c r="Q99" s="19"/>
      <c r="R99" s="19"/>
      <c r="S99" s="19"/>
      <c r="T99" s="19"/>
      <c r="U99" s="19"/>
      <c r="V99" s="19"/>
      <c r="W99" s="19"/>
      <c r="X99" s="19"/>
      <c r="Y99" s="19"/>
      <c r="Z99" s="19"/>
      <c r="AA99" s="19"/>
    </row>
    <row r="100" spans="1:27" ht="13.5" x14ac:dyDescent="0.35">
      <c r="A100" s="19"/>
      <c r="B100" s="19"/>
      <c r="C100" s="19"/>
      <c r="D100" s="19"/>
      <c r="E100" s="19"/>
      <c r="F100" s="19"/>
      <c r="G100" s="19"/>
      <c r="H100" s="19"/>
      <c r="I100" s="19"/>
      <c r="J100" s="19"/>
      <c r="K100" s="19"/>
      <c r="L100" s="19"/>
      <c r="M100" s="19"/>
      <c r="N100" s="19"/>
      <c r="O100" s="19"/>
      <c r="P100" s="19"/>
      <c r="Q100" s="19"/>
      <c r="R100" s="19"/>
      <c r="S100" s="19"/>
      <c r="T100" s="19"/>
      <c r="U100" s="19"/>
      <c r="V100" s="19"/>
      <c r="W100" s="19"/>
      <c r="X100" s="19"/>
      <c r="Y100" s="19"/>
      <c r="Z100" s="19"/>
      <c r="AA100" s="19"/>
    </row>
    <row r="101" spans="1:27" ht="13.5" x14ac:dyDescent="0.35">
      <c r="A101" s="19"/>
      <c r="B101" s="19"/>
      <c r="C101" s="19"/>
      <c r="D101" s="19"/>
      <c r="E101" s="19"/>
      <c r="F101" s="19"/>
      <c r="G101" s="19"/>
      <c r="H101" s="19"/>
      <c r="I101" s="19"/>
      <c r="J101" s="19"/>
      <c r="K101" s="19"/>
      <c r="L101" s="19"/>
      <c r="M101" s="19"/>
      <c r="N101" s="19"/>
      <c r="O101" s="19"/>
      <c r="P101" s="19"/>
      <c r="Q101" s="19"/>
      <c r="R101" s="19"/>
      <c r="S101" s="19"/>
      <c r="T101" s="19"/>
      <c r="U101" s="19"/>
      <c r="V101" s="19"/>
      <c r="W101" s="19"/>
      <c r="X101" s="19"/>
      <c r="Y101" s="19"/>
      <c r="Z101" s="19"/>
      <c r="AA101" s="19"/>
    </row>
    <row r="102" spans="1:27" ht="13.5" x14ac:dyDescent="0.35">
      <c r="A102" s="19"/>
      <c r="B102" s="19"/>
      <c r="C102" s="19"/>
      <c r="D102" s="19"/>
      <c r="E102" s="19"/>
      <c r="F102" s="19"/>
      <c r="G102" s="19"/>
      <c r="H102" s="19"/>
      <c r="I102" s="19"/>
      <c r="J102" s="19"/>
      <c r="K102" s="19"/>
      <c r="L102" s="19"/>
      <c r="M102" s="19"/>
      <c r="N102" s="19"/>
      <c r="O102" s="19"/>
      <c r="P102" s="19"/>
      <c r="Q102" s="19"/>
      <c r="R102" s="19"/>
      <c r="S102" s="19"/>
      <c r="T102" s="19"/>
      <c r="U102" s="19"/>
      <c r="V102" s="19"/>
      <c r="W102" s="19"/>
      <c r="X102" s="19"/>
      <c r="Y102" s="19"/>
      <c r="Z102" s="19"/>
      <c r="AA102" s="19"/>
    </row>
    <row r="103" spans="1:27" ht="13.5" x14ac:dyDescent="0.35">
      <c r="A103" s="19"/>
      <c r="B103" s="19"/>
      <c r="C103" s="19"/>
      <c r="D103" s="19"/>
      <c r="E103" s="19"/>
      <c r="F103" s="19"/>
      <c r="G103" s="19"/>
      <c r="H103" s="19"/>
      <c r="I103" s="19"/>
      <c r="J103" s="19"/>
      <c r="K103" s="19"/>
      <c r="L103" s="19"/>
      <c r="M103" s="19"/>
      <c r="N103" s="19"/>
      <c r="O103" s="19"/>
      <c r="P103" s="19"/>
      <c r="Q103" s="19"/>
      <c r="R103" s="19"/>
      <c r="S103" s="19"/>
      <c r="T103" s="19"/>
      <c r="U103" s="19"/>
      <c r="V103" s="19"/>
      <c r="W103" s="19"/>
      <c r="X103" s="19"/>
      <c r="Y103" s="19"/>
      <c r="Z103" s="19"/>
      <c r="AA103" s="19"/>
    </row>
    <row r="104" spans="1:27" ht="13.5" x14ac:dyDescent="0.35">
      <c r="A104" s="19"/>
      <c r="B104" s="19"/>
      <c r="C104" s="19"/>
      <c r="D104" s="19"/>
      <c r="E104" s="19"/>
      <c r="F104" s="19"/>
      <c r="G104" s="19"/>
      <c r="H104" s="19"/>
      <c r="I104" s="19"/>
      <c r="J104" s="19"/>
      <c r="K104" s="19"/>
      <c r="L104" s="19"/>
      <c r="M104" s="19"/>
      <c r="N104" s="19"/>
      <c r="O104" s="19"/>
      <c r="P104" s="19"/>
      <c r="Q104" s="19"/>
      <c r="R104" s="19"/>
      <c r="S104" s="19"/>
      <c r="T104" s="19"/>
      <c r="U104" s="19"/>
      <c r="V104" s="19"/>
      <c r="W104" s="19"/>
      <c r="X104" s="19"/>
      <c r="Y104" s="19"/>
      <c r="Z104" s="19"/>
      <c r="AA104" s="19"/>
    </row>
    <row r="105" spans="1:27" ht="13.5" x14ac:dyDescent="0.35">
      <c r="A105" s="19"/>
      <c r="B105" s="19"/>
      <c r="C105" s="19"/>
      <c r="D105" s="19"/>
      <c r="E105" s="19"/>
      <c r="F105" s="19"/>
      <c r="G105" s="19"/>
      <c r="H105" s="19"/>
      <c r="I105" s="19"/>
      <c r="J105" s="19"/>
      <c r="K105" s="19"/>
      <c r="L105" s="19"/>
      <c r="M105" s="19"/>
      <c r="N105" s="19"/>
      <c r="O105" s="19"/>
      <c r="P105" s="19"/>
      <c r="Q105" s="19"/>
      <c r="R105" s="19"/>
      <c r="S105" s="19"/>
      <c r="T105" s="19"/>
      <c r="U105" s="19"/>
      <c r="V105" s="19"/>
      <c r="W105" s="19"/>
      <c r="X105" s="19"/>
      <c r="Y105" s="19"/>
      <c r="Z105" s="19"/>
      <c r="AA105" s="19"/>
    </row>
    <row r="106" spans="1:27" ht="13.5" x14ac:dyDescent="0.35">
      <c r="A106" s="19"/>
      <c r="B106" s="19"/>
      <c r="C106" s="19"/>
      <c r="D106" s="19"/>
      <c r="E106" s="19"/>
      <c r="F106" s="19"/>
      <c r="G106" s="19"/>
      <c r="H106" s="19"/>
      <c r="I106" s="19"/>
      <c r="J106" s="19"/>
      <c r="K106" s="19"/>
      <c r="L106" s="19"/>
      <c r="M106" s="19"/>
      <c r="N106" s="19"/>
      <c r="O106" s="19"/>
      <c r="P106" s="19"/>
      <c r="Q106" s="19"/>
      <c r="R106" s="19"/>
      <c r="S106" s="19"/>
      <c r="T106" s="19"/>
      <c r="U106" s="19"/>
      <c r="V106" s="19"/>
      <c r="W106" s="19"/>
      <c r="X106" s="19"/>
      <c r="Y106" s="19"/>
      <c r="Z106" s="19"/>
      <c r="AA106" s="19"/>
    </row>
    <row r="107" spans="1:27" ht="13.5" x14ac:dyDescent="0.35">
      <c r="A107" s="19"/>
      <c r="B107" s="19"/>
      <c r="C107" s="19"/>
      <c r="D107" s="19"/>
      <c r="E107" s="19"/>
      <c r="F107" s="19"/>
      <c r="G107" s="19"/>
      <c r="H107" s="19"/>
      <c r="I107" s="19"/>
      <c r="J107" s="19"/>
      <c r="K107" s="19"/>
      <c r="L107" s="19"/>
      <c r="M107" s="19"/>
      <c r="N107" s="19"/>
      <c r="O107" s="19"/>
      <c r="P107" s="19"/>
      <c r="Q107" s="19"/>
      <c r="R107" s="19"/>
      <c r="S107" s="19"/>
      <c r="T107" s="19"/>
      <c r="U107" s="19"/>
      <c r="V107" s="19"/>
      <c r="W107" s="19"/>
      <c r="X107" s="19"/>
      <c r="Y107" s="19"/>
      <c r="Z107" s="19"/>
      <c r="AA107" s="19"/>
    </row>
    <row r="108" spans="1:27" ht="13.5" x14ac:dyDescent="0.35">
      <c r="A108" s="19"/>
      <c r="B108" s="19"/>
      <c r="C108" s="19"/>
      <c r="D108" s="19"/>
      <c r="E108" s="19"/>
      <c r="F108" s="19"/>
      <c r="G108" s="19"/>
      <c r="H108" s="19"/>
      <c r="I108" s="19"/>
      <c r="J108" s="19"/>
      <c r="K108" s="19"/>
      <c r="L108" s="19"/>
      <c r="M108" s="19"/>
      <c r="N108" s="19"/>
      <c r="O108" s="19"/>
      <c r="P108" s="19"/>
      <c r="Q108" s="19"/>
      <c r="R108" s="19"/>
      <c r="S108" s="19"/>
      <c r="T108" s="19"/>
      <c r="U108" s="19"/>
      <c r="V108" s="19"/>
      <c r="W108" s="19"/>
      <c r="X108" s="19"/>
      <c r="Y108" s="19"/>
      <c r="Z108" s="19"/>
      <c r="AA108" s="19"/>
    </row>
    <row r="109" spans="1:27" ht="13.5" x14ac:dyDescent="0.35">
      <c r="A109" s="19"/>
      <c r="B109" s="19"/>
      <c r="C109" s="19"/>
      <c r="D109" s="19"/>
      <c r="E109" s="19"/>
      <c r="F109" s="19"/>
      <c r="G109" s="19"/>
      <c r="H109" s="19"/>
      <c r="I109" s="19"/>
      <c r="J109" s="19"/>
      <c r="K109" s="19"/>
      <c r="L109" s="19"/>
      <c r="M109" s="19"/>
      <c r="N109" s="19"/>
      <c r="O109" s="19"/>
      <c r="P109" s="19"/>
      <c r="Q109" s="19"/>
      <c r="R109" s="19"/>
      <c r="S109" s="19"/>
      <c r="T109" s="19"/>
      <c r="U109" s="19"/>
      <c r="V109" s="19"/>
      <c r="W109" s="19"/>
      <c r="X109" s="19"/>
      <c r="Y109" s="19"/>
      <c r="Z109" s="19"/>
      <c r="AA109" s="19"/>
    </row>
    <row r="110" spans="1:27" ht="13.5" x14ac:dyDescent="0.35">
      <c r="A110" s="19"/>
      <c r="B110" s="19"/>
      <c r="C110" s="19"/>
      <c r="D110" s="19"/>
      <c r="E110" s="19"/>
      <c r="F110" s="19"/>
      <c r="G110" s="19"/>
      <c r="H110" s="19"/>
      <c r="I110" s="19"/>
      <c r="J110" s="19"/>
      <c r="K110" s="19"/>
      <c r="L110" s="19"/>
      <c r="M110" s="19"/>
      <c r="N110" s="19"/>
      <c r="O110" s="19"/>
      <c r="P110" s="19"/>
      <c r="Q110" s="19"/>
      <c r="R110" s="19"/>
      <c r="S110" s="19"/>
      <c r="T110" s="19"/>
      <c r="U110" s="19"/>
      <c r="V110" s="19"/>
      <c r="W110" s="19"/>
      <c r="X110" s="19"/>
      <c r="Y110" s="19"/>
      <c r="Z110" s="19"/>
      <c r="AA110" s="19"/>
    </row>
    <row r="111" spans="1:27" ht="13.5" x14ac:dyDescent="0.35">
      <c r="A111" s="19"/>
      <c r="B111" s="19"/>
      <c r="C111" s="19"/>
      <c r="D111" s="19"/>
      <c r="E111" s="19"/>
      <c r="F111" s="19"/>
      <c r="G111" s="19"/>
      <c r="H111" s="19"/>
      <c r="I111" s="19"/>
      <c r="J111" s="19"/>
      <c r="K111" s="19"/>
      <c r="L111" s="19"/>
      <c r="M111" s="19"/>
      <c r="N111" s="19"/>
      <c r="O111" s="19"/>
      <c r="P111" s="19"/>
      <c r="Q111" s="19"/>
      <c r="R111" s="19"/>
      <c r="S111" s="19"/>
      <c r="T111" s="19"/>
      <c r="U111" s="19"/>
      <c r="V111" s="19"/>
      <c r="W111" s="19"/>
      <c r="X111" s="19"/>
      <c r="Y111" s="19"/>
      <c r="Z111" s="19"/>
      <c r="AA111" s="19"/>
    </row>
    <row r="112" spans="1:27" ht="13.5" x14ac:dyDescent="0.35">
      <c r="A112" s="19"/>
      <c r="B112" s="19"/>
      <c r="C112" s="19"/>
      <c r="D112" s="19"/>
      <c r="E112" s="19"/>
      <c r="F112" s="19"/>
      <c r="G112" s="19"/>
      <c r="H112" s="19"/>
      <c r="I112" s="19"/>
      <c r="J112" s="19"/>
      <c r="K112" s="19"/>
      <c r="L112" s="19"/>
      <c r="M112" s="19"/>
      <c r="N112" s="19"/>
      <c r="O112" s="19"/>
      <c r="P112" s="19"/>
      <c r="Q112" s="19"/>
      <c r="R112" s="19"/>
      <c r="S112" s="19"/>
      <c r="T112" s="19"/>
      <c r="U112" s="19"/>
      <c r="V112" s="19"/>
      <c r="W112" s="19"/>
      <c r="X112" s="19"/>
      <c r="Y112" s="19"/>
      <c r="Z112" s="19"/>
      <c r="AA112" s="19"/>
    </row>
    <row r="113" spans="1:27" ht="13.5" x14ac:dyDescent="0.35">
      <c r="A113" s="19"/>
      <c r="B113" s="19"/>
      <c r="C113" s="19"/>
      <c r="D113" s="19"/>
      <c r="E113" s="19"/>
      <c r="F113" s="19"/>
      <c r="G113" s="19"/>
      <c r="H113" s="19"/>
      <c r="I113" s="19"/>
      <c r="J113" s="19"/>
      <c r="K113" s="19"/>
      <c r="L113" s="19"/>
      <c r="M113" s="19"/>
      <c r="N113" s="19"/>
      <c r="O113" s="19"/>
      <c r="P113" s="19"/>
      <c r="Q113" s="19"/>
      <c r="R113" s="19"/>
      <c r="S113" s="19"/>
      <c r="T113" s="19"/>
      <c r="U113" s="19"/>
      <c r="V113" s="19"/>
      <c r="W113" s="19"/>
      <c r="X113" s="19"/>
      <c r="Y113" s="19"/>
      <c r="Z113" s="19"/>
      <c r="AA113" s="19"/>
    </row>
    <row r="114" spans="1:27" ht="13.5" x14ac:dyDescent="0.35">
      <c r="A114" s="19"/>
      <c r="B114" s="19"/>
      <c r="C114" s="19"/>
      <c r="D114" s="19"/>
      <c r="E114" s="19"/>
      <c r="F114" s="19"/>
      <c r="G114" s="19"/>
      <c r="H114" s="19"/>
      <c r="I114" s="19"/>
      <c r="J114" s="19"/>
      <c r="K114" s="19"/>
      <c r="L114" s="19"/>
      <c r="M114" s="19"/>
      <c r="N114" s="19"/>
      <c r="O114" s="19"/>
      <c r="P114" s="19"/>
      <c r="Q114" s="19"/>
      <c r="R114" s="19"/>
      <c r="S114" s="19"/>
      <c r="T114" s="19"/>
      <c r="U114" s="19"/>
      <c r="V114" s="19"/>
      <c r="W114" s="19"/>
      <c r="X114" s="19"/>
      <c r="Y114" s="19"/>
      <c r="Z114" s="19"/>
      <c r="AA114" s="19"/>
    </row>
    <row r="115" spans="1:27" ht="13.5" x14ac:dyDescent="0.35">
      <c r="A115" s="19"/>
      <c r="B115" s="19"/>
      <c r="C115" s="19"/>
      <c r="D115" s="19"/>
      <c r="E115" s="19"/>
      <c r="F115" s="19"/>
      <c r="G115" s="19"/>
      <c r="H115" s="19"/>
      <c r="I115" s="19"/>
      <c r="J115" s="19"/>
      <c r="K115" s="19"/>
      <c r="L115" s="19"/>
      <c r="M115" s="19"/>
      <c r="N115" s="19"/>
      <c r="O115" s="19"/>
      <c r="P115" s="19"/>
      <c r="Q115" s="19"/>
      <c r="R115" s="19"/>
      <c r="S115" s="19"/>
      <c r="T115" s="19"/>
      <c r="U115" s="19"/>
      <c r="V115" s="19"/>
      <c r="W115" s="19"/>
      <c r="X115" s="19"/>
      <c r="Y115" s="19"/>
      <c r="Z115" s="19"/>
      <c r="AA115" s="19"/>
    </row>
    <row r="116" spans="1:27" ht="13.5" x14ac:dyDescent="0.35">
      <c r="A116" s="19"/>
      <c r="B116" s="19"/>
      <c r="C116" s="19"/>
      <c r="D116" s="19"/>
      <c r="E116" s="19"/>
      <c r="F116" s="19"/>
      <c r="G116" s="19"/>
      <c r="H116" s="19"/>
      <c r="I116" s="19"/>
      <c r="J116" s="19"/>
      <c r="K116" s="19"/>
      <c r="L116" s="19"/>
      <c r="M116" s="19"/>
      <c r="N116" s="19"/>
      <c r="O116" s="19"/>
      <c r="P116" s="19"/>
      <c r="Q116" s="19"/>
      <c r="R116" s="19"/>
      <c r="S116" s="19"/>
      <c r="T116" s="19"/>
      <c r="U116" s="19"/>
      <c r="V116" s="19"/>
      <c r="W116" s="19"/>
      <c r="X116" s="19"/>
      <c r="Y116" s="19"/>
      <c r="Z116" s="19"/>
      <c r="AA116" s="19"/>
    </row>
    <row r="117" spans="1:27" ht="13.5" x14ac:dyDescent="0.35">
      <c r="A117" s="19"/>
      <c r="B117" s="19"/>
      <c r="C117" s="19"/>
      <c r="D117" s="19"/>
      <c r="E117" s="19"/>
      <c r="F117" s="19"/>
      <c r="G117" s="19"/>
      <c r="H117" s="19"/>
      <c r="I117" s="19"/>
      <c r="J117" s="19"/>
      <c r="K117" s="19"/>
      <c r="L117" s="19"/>
      <c r="M117" s="19"/>
      <c r="N117" s="19"/>
      <c r="O117" s="19"/>
      <c r="P117" s="19"/>
      <c r="Q117" s="19"/>
      <c r="R117" s="19"/>
      <c r="S117" s="19"/>
      <c r="T117" s="19"/>
      <c r="U117" s="19"/>
      <c r="V117" s="19"/>
      <c r="W117" s="19"/>
      <c r="X117" s="19"/>
      <c r="Y117" s="19"/>
      <c r="Z117" s="19"/>
      <c r="AA117" s="19"/>
    </row>
    <row r="118" spans="1:27" ht="13.5" x14ac:dyDescent="0.35">
      <c r="A118" s="19"/>
      <c r="B118" s="19"/>
      <c r="C118" s="19"/>
      <c r="D118" s="19"/>
      <c r="E118" s="19"/>
      <c r="F118" s="19"/>
      <c r="G118" s="19"/>
      <c r="H118" s="19"/>
      <c r="I118" s="19"/>
      <c r="J118" s="19"/>
      <c r="K118" s="19"/>
      <c r="L118" s="19"/>
      <c r="M118" s="19"/>
      <c r="N118" s="19"/>
      <c r="O118" s="19"/>
      <c r="P118" s="19"/>
      <c r="Q118" s="19"/>
      <c r="R118" s="19"/>
      <c r="S118" s="19"/>
      <c r="T118" s="19"/>
      <c r="U118" s="19"/>
      <c r="V118" s="19"/>
      <c r="W118" s="19"/>
      <c r="X118" s="19"/>
      <c r="Y118" s="19"/>
      <c r="Z118" s="19"/>
      <c r="AA118" s="19"/>
    </row>
    <row r="119" spans="1:27" ht="13.5" x14ac:dyDescent="0.35">
      <c r="A119" s="19"/>
      <c r="B119" s="19"/>
      <c r="C119" s="19"/>
      <c r="D119" s="19"/>
      <c r="E119" s="19"/>
      <c r="F119" s="19"/>
      <c r="G119" s="19"/>
      <c r="H119" s="19"/>
      <c r="I119" s="19"/>
      <c r="J119" s="19"/>
      <c r="K119" s="19"/>
      <c r="L119" s="19"/>
      <c r="M119" s="19"/>
      <c r="N119" s="19"/>
      <c r="O119" s="19"/>
      <c r="P119" s="19"/>
      <c r="Q119" s="19"/>
      <c r="R119" s="19"/>
      <c r="S119" s="19"/>
      <c r="T119" s="19"/>
      <c r="U119" s="19"/>
      <c r="V119" s="19"/>
      <c r="W119" s="19"/>
      <c r="X119" s="19"/>
      <c r="Y119" s="19"/>
      <c r="Z119" s="19"/>
      <c r="AA119" s="19"/>
    </row>
    <row r="120" spans="1:27" ht="13.5" x14ac:dyDescent="0.35">
      <c r="A120" s="19"/>
      <c r="B120" s="19"/>
      <c r="C120" s="19"/>
      <c r="D120" s="19"/>
      <c r="E120" s="19"/>
      <c r="F120" s="19"/>
      <c r="G120" s="19"/>
      <c r="H120" s="19"/>
      <c r="I120" s="19"/>
      <c r="J120" s="19"/>
      <c r="K120" s="19"/>
      <c r="L120" s="19"/>
      <c r="M120" s="19"/>
      <c r="N120" s="19"/>
      <c r="O120" s="19"/>
      <c r="P120" s="19"/>
      <c r="Q120" s="19"/>
      <c r="R120" s="19"/>
      <c r="S120" s="19"/>
      <c r="T120" s="19"/>
      <c r="U120" s="19"/>
      <c r="V120" s="19"/>
      <c r="W120" s="19"/>
      <c r="X120" s="19"/>
      <c r="Y120" s="19"/>
      <c r="Z120" s="19"/>
      <c r="AA120" s="19"/>
    </row>
  </sheetData>
  <mergeCells count="15">
    <mergeCell ref="B55:L77"/>
    <mergeCell ref="N55:U77"/>
    <mergeCell ref="B35:U51"/>
    <mergeCell ref="B11:H11"/>
    <mergeCell ref="J2:U4"/>
    <mergeCell ref="D4:D6"/>
    <mergeCell ref="E4:E6"/>
    <mergeCell ref="F4:F6"/>
    <mergeCell ref="G4:G6"/>
    <mergeCell ref="H4:H6"/>
    <mergeCell ref="B53:L53"/>
    <mergeCell ref="N53:U53"/>
    <mergeCell ref="J20:U20"/>
    <mergeCell ref="B33:U33"/>
    <mergeCell ref="B13:H31"/>
  </mergeCells>
  <pageMargins left="0" right="0" top="0" bottom="0" header="0" footer="0"/>
  <pageSetup paperSize="9" orientation="landscape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c u s t o m e r s _ 9 4 d 3 e 2 0 4 - b b 4 1 - 4 1 5 2 - 8 0 2 5 - 6 3 e c 1 c 4 7 d 2 c 4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o r d e r s _ f 4 9 2 2 e b 5 - 0 1 8 4 - 4 9 5 7 - a 8 f f - 1 a e 2 8 3 6 6 1 d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 1 6 8 < / i n t > < / v a l u e > < / i t e m > < i t e m > < k e y > < s t r i n g > c u s t o m e r _ i d < / s t r i n g > < / k e y > < v a l u e > < i n t > 2 1 7 < / i n t > < / v a l u e > < / i t e m > < i t e m > < k e y > < s t r i n g > o r d e r _ d a t e < / s t r i n g > < / k e y > < v a l u e > < i n t > 2 0 0 < / i n t > < / v a l u e > < / i t e m > < i t e m > < k e y > < s t r i n g > s h i p p e d _ d a t e < / s t r i n g > < / k e y > < v a l u e > < i n t > 2 3 1 < / i n t > < / v a l u e > < / i t e m > < i t e m > < k e y > < s t r i n g > d e l i v e r y _ d a t e < / s t r i n g > < / k e y > < v a l u e > < i n t > 2 3 1 < / i n t > < / v a l u e > < / i t e m > < i t e m > < k e y > < s t r i n g > p a y m e n t _ m e t h o d < / s t r i n g > < / k e y > < v a l u e > < i n t > 2 8 3 < / i n t > < / v a l u e > < / i t e m > < i t e m > < k e y > < s t r i n g > s h i p p i n g _ a d d r e s s < / s t r i n g > < / k e y > < v a l u e > < i n t > 2 7 7 < / i n t > < / v a l u e > < / i t e m > < i t e m > < k e y > < s t r i n g > o r d e r _ s t a t u s < / s t r i n g > < / k e y > < v a l u e > < i n t > 2 1 9 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 c u s t o m e r _ i d < / s t r i n g > < / k e y > < v a l u e > < i n t > 1 < / i n t > < / v a l u e > < / i t e m > < i t e m > < k e y > < s t r i n g > o r d e r _ d a t e < / s t r i n g > < / k e y > < v a l u e > < i n t > 2 < / i n t > < / v a l u e > < / i t e m > < i t e m > < k e y > < s t r i n g > s h i p p e d _ d a t e < / s t r i n g > < / k e y > < v a l u e > < i n t > 3 < / i n t > < / v a l u e > < / i t e m > < i t e m > < k e y > < s t r i n g > d e l i v e r y _ d a t e < / s t r i n g > < / k e y > < v a l u e > < i n t > 4 < / i n t > < / v a l u e > < / i t e m > < i t e m > < k e y > < s t r i n g > p a y m e n t _ m e t h o d < / s t r i n g > < / k e y > < v a l u e > < i n t > 5 < / i n t > < / v a l u e > < / i t e m > < i t e m > < k e y > < s t r i n g > s h i p p i n g _ a d d r e s s < / s t r i n g > < / k e y > < v a l u e > < i n t > 6 < / i n t > < / v a l u e > < / i t e m > < i t e m > < k e y > < s t r i n g > o r d e r _ s t a t u s 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r e t u r n s _ 4 1 2 b b e e 6 - 0 f 5 d - 4 2 f 8 - b 8 7 5 - f c 0 a 8 3 4 7 1 c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 r e t u r n _ i d < / s t r i n g > < / k e y > < v a l u e > < i n t > 1 7 8 < / i n t > < / v a l u e > < / i t e m > < i t e m > < k e y > < s t r i n g > o r d e r _ d e t a i l _ i d < / s t r i n g > < / k e y > < v a l u e > < i n t > 2 5 2 < / i n t > < / v a l u e > < / i t e m > < i t e m > < k e y > < s t r i n g > r e t u r n _ d a t e < / s t r i n g > < / k e y > < v a l u e > < i n t > 2 1 0 < / i n t > < / v a l u e > < / i t e m > < i t e m > < k e y > < s t r i n g > r e a s o n < / s t r i n g > < / k e y > < v a l u e > < i n t > 1 4 6 < / i n t > < / v a l u e > < / i t e m > < i t e m > < k e y > < s t r i n g > r e f u n d _ s t a t u s < / s t r i n g > < / k e y > < v a l u e > < i n t > 2 3 4 < / i n t > < / v a l u e > < / i t e m > < / C o l u m n W i d t h s > < C o l u m n D i s p l a y I n d e x > < i t e m > < k e y > < s t r i n g > r e t u r n _ i d < / s t r i n g > < / k e y > < v a l u e > < i n t > 0 < / i n t > < / v a l u e > < / i t e m > < i t e m > < k e y > < s t r i n g > o r d e r _ d e t a i l _ i d < / s t r i n g > < / k e y > < v a l u e > < i n t > 1 < / i n t > < / v a l u e > < / i t e m > < i t e m > < k e y > < s t r i n g > r e t u r n _ d a t e < / s t r i n g > < / k e y > < v a l u e > < i n t > 2 < / i n t > < / v a l u e > < / i t e m > < i t e m > < k e y > < s t r i n g > r e a s o n < / s t r i n g > < / k e y > < v a l u e > < i n t > 3 < / i n t > < / v a l u e > < / i t e m > < i t e m > < k e y > < s t r i n g > r e f u n d _ s t a t u s 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c u s t o m e r s _ 9 4 d 3 e 2 0 4 - b b 4 1 - 4 1 5 2 - 8 0 2 5 - 6 3 e c 1 c 4 7 d 2 c 4 , o r d e r s _ f 4 9 2 2 e b 5 - 0 1 8 4 - 4 9 5 7 - a 8 f f - 1 a e 2 8 3 6 6 1 d 4 a , o r d e r _ d e t a i l s _ a 5 8 c 6 2 b b - 6 5 e 9 - 4 4 a c - 9 1 b 7 - e d 9 7 e 1 a 0 3 7 f 2 , p r o d u c t s _ 6 5 6 5 e 9 7 8 - 1 d 8 d - 4 4 f c - b 8 b 2 - 9 2 e 3 c 5 e 8 c c 5 a , r e t u r n s _ 4 1 2 b b e e 6 - 0 f 5 d - 4 2 f 8 - b 8 7 5 - f c 0 a 8 3 4 7 1 c 5 1 , o r d e r _ d e t a i l s   1 , r e t u r n _ p r o d u c t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 o r d e r s 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 C o l u m n s \ s h i p p e d _ d a t e 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 C o l u m n s \ p a y m e n t _ m e t h o d 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 C o l u m n s \ s h i p p i n g _ a d d r e s s 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 C o l u m n s \ m o d e l _ n u m b e r 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 r e t u r n s 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 r e t u r n s 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 C o l u m n s \ o r d e r _ d e t a i l _ i d 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 C o l u m n s \ r e f u n d _ s t a t u s 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 o r d e r _ d e t a i l s 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 o r d e r _ d e t a i l s 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 C o l u m n s \ o r d e r _ d e t a i l _ i d 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 C o l u m n s \ d i s c o u n t _ p e r c e n t 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 C o l u m n s \ s i g n u p _ d a t e 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o r d e r _ d e t a i l s _ a 5 8 c 6 2 b b - 6 5 e 9 - 4 4 a c - 9 1 b 7 - e d 9 7 e 1 a 0 3 7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 o r d e r _ d e t a i l _ i d < / s t r i n g > < / k e y > < v a l u e > < i n t > 2 5 2 < / i n t > < / v a l u e > < / i t e m > < i t e m > < k e y > < s t r i n g > o r d e r _ i d < / s t r i n g > < / k e y > < v a l u e > < i n t > 1 6 8 < / i n t > < / v a l u e > < / i t e m > < i t e m > < k e y > < s t r i n g > p r o d u c t _ i d < / s t r i n g > < / k e y > < v a l u e > < i n t > 1 9 8 < / i n t > < / v a l u e > < / i t e m > < i t e m > < k e y > < s t r i n g > q u a n t i t y < / s t r i n g > < / k e y > < v a l u e > < i n t > 1 6 6 < / i n t > < / v a l u e > < / i t e m > < i t e m > < k e y > < s t r i n g > d i s c o u n t _ p e r c e n t < / s t r i n g > < / k e y > < v a l u e > < i n t > 2 7 9 < / i n t > < / v a l u e > < / i t e m > < i t e m > < k e y > < s t r i n g > u n i t _ p r i c e < / s t r i n g > < / k e y > < v a l u e > < i n t > 1 8 8 < / i n t > < / v a l u e > < / i t e m > < i t e m > < k e y > < s t r i n g > t o t a l _ p r i c e < / s t r i n g > < / k e y > < v a l u e > < i n t > 1 9 6 < / i n t > < / v a l u e > < / i t e m > < / C o l u m n W i d t h s > < C o l u m n D i s p l a y I n d e x > < i t e m > < k e y > < s t r i n g > o r d e r _ d e t a i l _ i d < / s t r i n g > < / k e y > < v a l u e > < i n t > 0 < / i n t > < / v a l u e > < / i t e m > < i t e m > < k e y > < s t r i n g > o r d e r _ i d 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 d i s c o u n t _ p e r c e n t < / s t r i n g > < / k e y > < v a l u e > < i n t > 4 < / i n t > < / v a l u e > < / i t e m > < i t e m > < k e y > < s t r i n g > u n i t _ p r i c e < / s t r i n g > < / k e y > < v a l u e > < i n t > 5 < / i n t > < / v a l u e > < / i t e m > < i t e m > < k e y > < s t r i n g > t o t a l _ p r i c e 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  s t a n d a l o n e = " n o " ? > < D a t a M a s h u p   x m l n s = " h t t p : / / s c h e m a s . m i c r o s o f t . c o m / D a t a M a s h u p " > A A A A A K k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r J X J n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0 z M 0 t 9 A z s N G H C d r 4 Z u Y h F B g B H Q y S R R K 0 c S 7 N K S k t S r V L z d P 1 9 L P R h 3 F t 9 K F + s A M A A A D / / w M A U E s D B B Q A A g A I A A A A I Q B m 5 6 H x u A Q A A H Q a A A A T A A A A R m 9 y b X V s Y X M v U 2 V j d G l v b j E u b d x Y 3 W / b N h B / D 9 D / Q V B f 7 E L 1 6 q I f w w o / p E 6 L d e v S t A 7 2 4 h g C I z G 2 B o n U S C q o Y f h / 3 1 G U R F G k F H d D j C x 9 q c M 7 3 v 3 u k 3 f i O B I J J d 5 C / T 9 9 d 3 L C N 4 j h 2 I s K L m i G G f d m X o r F k x M P / i 1 o w S I M J x 9 p G m M 2 + Z i k m I / 8 + S 9 X Z 0 g g b x E l m E T 4 6 o L R v 0 A g v 3 p P k f A W C J h K B o 4 F 9 8 e B k v X 0 h 6 5 d h R p Q x G + n P o B Q a H b L p 7 6 C 4 1 0 g s f F n P y b X D 8 5 R h m d + I 3 4 C 4 v 3 V f j m n R G A i V g 3 c T 1 l O m Q D X z B d / S v V z f j s 5 o 1 G R A d f o P 1 o T L M 9 w m m S J w G z m B 3 7 g z W l a Z I T P p t P A + 0 A i G i d k P Z u + f P 0 y 8 L 4 W V O C F 2 K Z 4 p n 9 O z i n B K + 1 b 0 J 5 R C f Z X j M A 1 X A K + R N f A W F G q 8 1 H H r s B b V g y n a b q I U I o Y n w l W t G X P N 4 i s g f 9 y m 2 M t 9 5 I h w m 8 o y x R 0 S Z T S L S D B b t c 4 O 0 x i 0 P i J i D e v J v L C P v B 2 / k 3 C u A g J R A V o A k 4 9 g b + L k p S i P s o a E 5 B u H a M 1 t h X g D C W p x Z p v w I M 2 c 5 S I r c X L B R I 2 h p z C e R p C s B x y e L I m R R 7 G r Y v y 9 3 4 / f n K S E K d r d T F S F j + g S q z Q 3 E s Z K t n H q c G 2 H b 0 F + P N j r L / S c m f x D V a m u m a l c J n e m y T P c e w m x u D a W 8 y 2 b m q O t j J 8 Y Y b F h s Z 2 r U n J 4 P 0 Q x T H D n F s M C p U s y c I k 7 r X L T u M Y X K B x F A y V 7 5 7 y l X Y i 8 K m j U c f N g e d b t + E Q o 2 j j L Q 3 7 V s + X 2 k + t q H 3 D 5 b G M s 0 o t r b U i V e e j O + E G R g Q 7 M T O j 1 A 2 M F Q u n W X Z M X G E w P b + 3 E 1 T B P S x P b f f I R H W B a y W l u 3 m 2 1 X Z 6 a B h j A c 3 / Y b X S B t T 9 d d R a x R E b q 2 l V b 3 9 9 + 3 j 7 q 3 L A Q C d 1 U X J G 4 y I S T t r f B S J C z S M d S p z w i B Z Q s D m G z C G i 7 o O k y K 4 x K 1 k K k g C Z J Z F j O B F U D i 4 1 s X 2 z V d V / Y C a 9 U g H k E C c o T O 2 f c 8 z B D b / R x N E 7 D b N A Y y 3 D p t R / y v 4 i Z f 2 e k H j y G d + I L w W k j g b z 4 X u O S N y C M 1 H o G z i K o f z d d H S 3 B a Z S C U g K M o J R H b W b e U Z v Q Z R 2 q v W U K B b d 0 / s Q B 0 Z o D B 1 y 0 u 3 y O / R I N q 2 n H 5 r M T N M i M L 2 t e / / v X q t h o I G r H I z 3 y 0 j 5 d p K 7 0 t r M Y y N z W / A X q u L N R t T 1 n G T q f X l s z F / k y e S U A x D Z r e z x 4 q x C C z 8 v n K F q T x d D C M G u e f m m 1 x P G a K m t X j 1 b 1 i 5 a j Z + P + k j P l l 3 n r c Y / T V + 8 G N t J 3 P L h n V k 8 b G m w 6 w t I n S N 3 + q g v n R 0 g Z Z g a P 5 m K 9 + 5 u D l K 8 e c E Y v G H b A y a S Y c h S v d k 4 a 9 G 6 s R r J a p L 7 F z 8 D p R 5 g m r b 1 Q G a X B s + 9 j C 1 N M z n K x G L a Y g 0 r x o T y v 5 l C h k a J a 5 B j 7 1 r 1 D e c n l p 7 Z I Y I 9 Y k 2 Z 4 y N J c R 3 2 E i O a U v t z T U Z h 4 A / V 6 N G 3 y t U N 4 b 2 0 4 M 5 + Z Q 4 i 2 m 4 T n V m L T g 2 6 D h k W B S M P p g x r O P d S h Z X w 4 x S h Y U n v w v D 6 M S 4 M y v S h j y 7 9 u 0 R 1 1 / l t h W H E y 6 X Z r D O G b w o S u 7 + Z H P A 5 s t I 4 + C B Z S 0 E V X Z d J g M m Y g 3 p 4 z F X 2 0 A X B v D S w H y j o D j X d H c X 8 2 1 q Q 5 F a R Y N 6 z G f X g O s q O d N B 2 V M O 3 1 6 L W 2 9 D 2 g p z 3 2 y Q j g 2 w M 7 / 4 B A A D / / w M A U E s B A i 0 A F A A G A A g A A A A h A C r d q k D S A A A A N w E A A B M A A A A A A A A A A A A A A A A A A A A A A F t D b 2 5 0 Z W 5 0 X 1 R 5 c G V z X S 5 4 b W x Q S w E C L Q A U A A I A C A A A A C E A r J X J n K 0 A A A D 3 A A A A E g A A A A A A A A A A A A A A A A A L A w A A Q 2 9 u Z m l n L 1 B h Y 2 t h Z 2 U u e G 1 s U E s B A i 0 A F A A C A A g A A A A h A G b n o f G 4 B A A A d B o A A B M A A A A A A A A A A A A A A A A A 6 A M A A E Z v c m 1 1 b G F z L 1 N l Y 3 R p b 2 4 x L m 1 Q S w U G A A A A A A M A A w D C A A A A 0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V S A A A A A A A A o 1 I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j d X N 0 b 2 1 l c n M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5 L T E 4 V D E x O j A 5 O j U x L j c 3 N T g 3 N T Z a I i 8 + P E V u d H J 5 I F R 5 c G U 9 I k Z p b G x D b 2 x 1 b W 5 U e X B l c y I g V m F s d W U 9 I n N B d 1 l H Q m d N R 0 F 3 W U d B d 2 s 9 I i 8 + P E V u d H J 5 I F R 5 c G U 9 I k Z p b G x D b 2 x 1 b W 5 O Y W 1 l c y I g V m F s d W U 9 I n N b J n F 1 b 3 Q 7 Y 3 V z d G 9 t Z X J f a W Q m c X V v d D s s J n F 1 b 3 Q 7 Z m l y c 3 R f b m F t Z S Z x d W 9 0 O y w m c X V v d D t s Y X N 0 X 2 5 h b W U m c X V v d D s s J n F 1 b 3 Q 7 Z 2 V u Z G V y J n F 1 b 3 Q 7 L C Z x d W 9 0 O 2 F n Z S Z x d W 9 0 O y w m c X V v d D t l b W F p b C Z x d W 9 0 O y w m c X V v d D t w a G 9 u Z S Z x d W 9 0 O y w m c X V v d D t j a X R 5 J n F 1 b 3 Q 7 L C Z x d W 9 0 O 3 N 0 Y X R l J n F 1 b 3 Q 7 L C Z x d W 9 0 O 3 B v c 3 R h b F 9 j b 2 R l J n F 1 b 3 Q 7 L C Z x d W 9 0 O 3 N p Z 2 5 1 c F 9 k Y X R l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y M T k y M D E 3 N C 0 1 M T k z L T R l O D U t O T N i O S 1 i N j U x O W V l M j Y 5 N D A i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N 1 c 3 R v b W V y c y 9 D a G F u Z 2 V k I F R 5 c G U u e 2 N 1 c 3 R v b W V y X 2 l k L D B 9 J n F 1 b 3 Q 7 L C Z x d W 9 0 O 1 N l Y 3 R p b 2 4 x L 2 N 1 c 3 R v b W V y c y 9 D a G F u Z 2 V k I F R 5 c G U u e 2 Z p c n N 0 X 2 5 h b W U s M X 0 m c X V v d D s s J n F 1 b 3 Q 7 U 2 V j d G l v b j E v Y 3 V z d G 9 t Z X J z L 0 N o Y W 5 n Z W Q g V H l w Z S 5 7 b G F z d F 9 u Y W 1 l L D J 9 J n F 1 b 3 Q 7 L C Z x d W 9 0 O 1 N l Y 3 R p b 2 4 x L 2 N 1 c 3 R v b W V y c y 9 D a G F u Z 2 V k I F R 5 c G U u e 2 d l b m R l c i w z f S Z x d W 9 0 O y w m c X V v d D t T Z W N 0 a W 9 u M S 9 j d X N 0 b 2 1 l c n M v Q 2 h h b m d l Z C B U e X B l L n t h Z 2 U s N H 0 m c X V v d D s s J n F 1 b 3 Q 7 U 2 V j d G l v b j E v Y 3 V z d G 9 t Z X J z L 0 N o Y W 5 n Z W Q g V H l w Z S 5 7 Z W 1 h a W w s N X 0 m c X V v d D s s J n F 1 b 3 Q 7 U 2 V j d G l v b j E v Y 3 V z d G 9 t Z X J z L 0 N o Y W 5 n Z W Q g V H l w Z S 5 7 c G h v b m U s N n 0 m c X V v d D s s J n F 1 b 3 Q 7 U 2 V j d G l v b j E v Y 3 V z d G 9 t Z X J z L 0 N o Y W 5 n Z W Q g V H l w Z S 5 7 Y 2 l 0 e S w 3 f S Z x d W 9 0 O y w m c X V v d D t T Z W N 0 a W 9 u M S 9 j d X N 0 b 2 1 l c n M v Q 2 h h b m d l Z C B U e X B l L n t z d G F 0 Z S w 4 f S Z x d W 9 0 O y w m c X V v d D t T Z W N 0 a W 9 u M S 9 j d X N 0 b 2 1 l c n M v Q 2 h h b m d l Z C B U e X B l L n t w b 3 N 0 Y W x f Y 2 9 k Z S w 5 f S Z x d W 9 0 O y w m c X V v d D t T Z W N 0 a W 9 u M S 9 j d X N 0 b 2 1 l c n M v Q 2 h h b m d l Z C B U e X B l L n t z a W d u d X B f Z G F 0 Z S w x M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2 N 1 c 3 R v b W V y c y 9 D a G F u Z 2 V k I F R 5 c G U u e 2 N 1 c 3 R v b W V y X 2 l k L D B 9 J n F 1 b 3 Q 7 L C Z x d W 9 0 O 1 N l Y 3 R p b 2 4 x L 2 N 1 c 3 R v b W V y c y 9 D a G F u Z 2 V k I F R 5 c G U u e 2 Z p c n N 0 X 2 5 h b W U s M X 0 m c X V v d D s s J n F 1 b 3 Q 7 U 2 V j d G l v b j E v Y 3 V z d G 9 t Z X J z L 0 N o Y W 5 n Z W Q g V H l w Z S 5 7 b G F z d F 9 u Y W 1 l L D J 9 J n F 1 b 3 Q 7 L C Z x d W 9 0 O 1 N l Y 3 R p b 2 4 x L 2 N 1 c 3 R v b W V y c y 9 D a G F u Z 2 V k I F R 5 c G U u e 2 d l b m R l c i w z f S Z x d W 9 0 O y w m c X V v d D t T Z W N 0 a W 9 u M S 9 j d X N 0 b 2 1 l c n M v Q 2 h h b m d l Z C B U e X B l L n t h Z 2 U s N H 0 m c X V v d D s s J n F 1 b 3 Q 7 U 2 V j d G l v b j E v Y 3 V z d G 9 t Z X J z L 0 N o Y W 5 n Z W Q g V H l w Z S 5 7 Z W 1 h a W w s N X 0 m c X V v d D s s J n F 1 b 3 Q 7 U 2 V j d G l v b j E v Y 3 V z d G 9 t Z X J z L 0 N o Y W 5 n Z W Q g V H l w Z S 5 7 c G h v b m U s N n 0 m c X V v d D s s J n F 1 b 3 Q 7 U 2 V j d G l v b j E v Y 3 V z d G 9 t Z X J z L 0 N o Y W 5 n Z W Q g V H l w Z S 5 7 Y 2 l 0 e S w 3 f S Z x d W 9 0 O y w m c X V v d D t T Z W N 0 a W 9 u M S 9 j d X N 0 b 2 1 l c n M v Q 2 h h b m d l Z C B U e X B l L n t z d G F 0 Z S w 4 f S Z x d W 9 0 O y w m c X V v d D t T Z W N 0 a W 9 u M S 9 j d X N 0 b 2 1 l c n M v Q 2 h h b m d l Z C B U e X B l L n t w b 3 N 0 Y W x f Y 2 9 k Z S w 5 f S Z x d W 9 0 O y w m c X V v d D t T Z W N 0 a W 9 u M S 9 j d X N 0 b 2 1 l c n M v Q 2 h h b m d l Z C B U e X B l L n t z a W d u d X B f Z G F 0 Z S w x M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9 y Z G V y c z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k t M T h U M T k 6 M j k 6 M D M u M D k 5 M D k 5 O F o i L z 4 8 R W 5 0 c n k g V H l w Z T 0 i R m l s b E N v b H V t b l R 5 c G V z I i B W Y W x 1 Z T 0 i c 0 F 3 T U p D U W t E Q m d Z R y I v P j x F b n R y e S B U e X B l P S J G a W x s Q 2 9 s d W 1 u T m F t Z X M i I F Z h b H V l P S J z W y Z x d W 9 0 O 2 9 y Z G V y X 2 l k J n F 1 b 3 Q 7 L C Z x d W 9 0 O 2 N 1 c 3 R v b W V y X 2 l k J n F 1 b 3 Q 7 L C Z x d W 9 0 O 2 9 y Z G V y X 2 R h d G U m c X V v d D s s J n F 1 b 3 Q 7 c 2 h p c H B l Z F 9 k Y X R l J n F 1 b 3 Q 7 L C Z x d W 9 0 O 2 R l b G l 2 Z X J 5 X 2 R h d G U m c X V v d D s s J n F 1 b 3 Q 7 Z G V s a X Z l c n l f Z H V y Y X R p b 2 4 m c X V v d D s s J n F 1 b 3 Q 7 c G F 5 b W V u d F 9 t Z X R o b 2 Q m c X V v d D s s J n F 1 b 3 Q 7 c 2 h p c H B p b m d f Y W R k c m V z c y Z x d W 9 0 O y w m c X V v d D t v c m R l c l 9 z d G F 0 d X M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A 4 O T c 2 Z T F h L T Z l Z D Y t N D g 3 O S 1 i O W E 5 L T Y x N D E w O W E y N D l j M y I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m R l c n M v Q 2 h h b m d l Z C B U e X B l L n t v c m R l c l 9 p Z C w w f S Z x d W 9 0 O y w m c X V v d D t T Z W N 0 a W 9 u M S 9 v c m R l c n M v Q 2 h h b m d l Z C B U e X B l L n t j d X N 0 b 2 1 l c l 9 p Z C w x f S Z x d W 9 0 O y w m c X V v d D t T Z W N 0 a W 9 u M S 9 v c m R l c n M v Q 2 h h b m d l Z C B U e X B l L n t v c m R l c l 9 k Y X R l L D J 9 J n F 1 b 3 Q 7 L C Z x d W 9 0 O 1 N l Y 3 R p b 2 4 x L 2 9 y Z G V y c y 9 D a G F u Z 2 V k I F R 5 c G U u e 3 N o a X B w Z W R f Z G F 0 Z S w z f S Z x d W 9 0 O y w m c X V v d D t T Z W N 0 a W 9 u M S 9 v c m R l c n M v Q 2 h h b m d l Z C B U e X B l L n t k Z W x p d m V y e V 9 k Y X R l L D R 9 J n F 1 b 3 Q 7 L C Z x d W 9 0 O 1 N l Y 3 R p b 2 4 x L 2 9 y Z G V y c y 9 D a G F u Z 2 V k I E N v b H V t b i B U e X B l L n t k Z W x p d m V y e V 9 k d X J h d G l v b i w 1 f S Z x d W 9 0 O y w m c X V v d D t T Z W N 0 a W 9 u M S 9 v c m R l c n M v Q 2 h h b m d l Z C B U e X B l L n t w Y X l t Z W 5 0 X 2 1 l d G h v Z C w 1 f S Z x d W 9 0 O y w m c X V v d D t T Z W N 0 a W 9 u M S 9 v c m R l c n M v Q 2 h h b m d l Z C B U e X B l L n t z a G l w c G l u Z 1 9 h Z G R y Z X N z L D Z 9 J n F 1 b 3 Q 7 L C Z x d W 9 0 O 1 N l Y 3 R p b 2 4 x L 2 9 y Z G V y c y 9 D a G F u Z 2 V k I F R 5 c G U u e 2 9 y Z G V y X 3 N 0 Y X R 1 c y w 3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v c m R l c n M v Q 2 h h b m d l Z C B U e X B l L n t v c m R l c l 9 p Z C w w f S Z x d W 9 0 O y w m c X V v d D t T Z W N 0 a W 9 u M S 9 v c m R l c n M v Q 2 h h b m d l Z C B U e X B l L n t j d X N 0 b 2 1 l c l 9 p Z C w x f S Z x d W 9 0 O y w m c X V v d D t T Z W N 0 a W 9 u M S 9 v c m R l c n M v Q 2 h h b m d l Z C B U e X B l L n t v c m R l c l 9 k Y X R l L D J 9 J n F 1 b 3 Q 7 L C Z x d W 9 0 O 1 N l Y 3 R p b 2 4 x L 2 9 y Z G V y c y 9 D a G F u Z 2 V k I F R 5 c G U u e 3 N o a X B w Z W R f Z G F 0 Z S w z f S Z x d W 9 0 O y w m c X V v d D t T Z W N 0 a W 9 u M S 9 v c m R l c n M v Q 2 h h b m d l Z C B U e X B l L n t k Z W x p d m V y e V 9 k Y X R l L D R 9 J n F 1 b 3 Q 7 L C Z x d W 9 0 O 1 N l Y 3 R p b 2 4 x L 2 9 y Z G V y c y 9 D a G F u Z 2 V k I E N v b H V t b i B U e X B l L n t k Z W x p d m V y e V 9 k d X J h d G l v b i w 1 f S Z x d W 9 0 O y w m c X V v d D t T Z W N 0 a W 9 u M S 9 v c m R l c n M v Q 2 h h b m d l Z C B U e X B l L n t w Y X l t Z W 5 0 X 2 1 l d G h v Z C w 1 f S Z x d W 9 0 O y w m c X V v d D t T Z W N 0 a W 9 u M S 9 v c m R l c n M v Q 2 h h b m d l Z C B U e X B l L n t z a G l w c G l u Z 1 9 h Z G R y Z X N z L D Z 9 J n F 1 b 3 Q 7 L C Z x d W 9 0 O 1 N l Y 3 R p b 2 4 x L 2 9 y Z G V y c y 9 D a G F u Z 2 V k I F R 5 c G U u e 2 9 y Z G V y X 3 N 0 Y X R 1 c y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3 J k Z X J f Z G V 0 Y W l s c z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k t M T h U M T U 6 M T g 6 M D Y u M z g x M D g 2 M 1 o i L z 4 8 R W 5 0 c n k g V H l w Z T 0 i R m l s b E N v b H V t b l R 5 c G V z I i B W Y W x 1 Z T 0 i c 0 F 3 T U R B d 1 V S R V E 9 P S I v P j x F b n R y e S B U e X B l P S J G a W x s Q 2 9 s d W 1 u T m F t Z X M i I F Z h b H V l P S J z W y Z x d W 9 0 O 2 9 y Z G V y X 2 R l d G F p b F 9 p Z C Z x d W 9 0 O y w m c X V v d D t v c m R l c l 9 p Z C Z x d W 9 0 O y w m c X V v d D t w c m 9 k d W N 0 X 2 l k J n F 1 b 3 Q 7 L C Z x d W 9 0 O 3 F 1 Y W 5 0 a X R 5 J n F 1 b 3 Q 7 L C Z x d W 9 0 O 2 R p c 2 N v d W 5 0 X 3 B l c m N l b n Q m c X V v d D s s J n F 1 b 3 Q 7 d W 5 p d F 9 w c m l j Z S Z x d W 9 0 O y w m c X V v d D t 0 b 3 R h b F 9 w c m l j Z S Z x d W 9 0 O 1 0 i L z 4 8 R W 5 0 c n k g V H l w Z T 0 i R m l s b G V k Q 2 9 t c G x l d G V S Z X N 1 b H R U b 1 d v c m t z a G V l d C I g V m F s d W U 9 I m w x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z c 5 Z G Y x M m U t N T c 4 N S 0 0 Z j I 0 L W J m Y T g t Y m F i O W Q 1 N T E y Z j Q x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9 y Z G V y X 2 R l d G F p b H M v Q 2 h h b m d l Z C B U e X B l L n t v c m R l c l 9 k Z X R h a W x f a W Q s M H 0 m c X V v d D s s J n F 1 b 3 Q 7 U 2 V j d G l v b j E v b 3 J k Z X J f Z G V 0 Y W l s c y 9 D a G F u Z 2 V k I F R 5 c G U u e 2 9 y Z G V y X 2 l k L D F 9 J n F 1 b 3 Q 7 L C Z x d W 9 0 O 1 N l Y 3 R p b 2 4 x L 2 9 y Z G V y X 2 R l d G F p b H M v Q 2 h h b m d l Z C B U e X B l L n t w c m 9 k d W N 0 X 2 l k L D J 9 J n F 1 b 3 Q 7 L C Z x d W 9 0 O 1 N l Y 3 R p b 2 4 x L 2 9 y Z G V y X 2 R l d G F p b H M v Q 2 h h b m d l Z C B U e X B l L n t x d W F u d G l 0 e S w z f S Z x d W 9 0 O y w m c X V v d D t T Z W N 0 a W 9 u M S 9 v c m R l c l 9 k Z X R h a W x z L 0 N o Y W 5 n Z W Q g V H l w Z S 5 7 Z G l z Y 2 9 1 b n R f c G V y Y 2 V u d C w 0 f S Z x d W 9 0 O y w m c X V v d D t T Z W N 0 a W 9 u M S 9 v c m R l c l 9 k Z X R h a W x z L 0 N o Y W 5 n Z W Q g V H l w Z S B 0 b y B D d X J y Z W 5 j e S 5 7 d W 5 p d F 9 w c m l j Z S w 1 f S Z x d W 9 0 O y w m c X V v d D t T Z W N 0 a W 9 u M S 9 v c m R l c l 9 k Z X R h a W x z L 0 N o Y W 5 n Z W Q g V H l w Z S B 0 b y B D d X J y Z W 5 j e S 5 7 d G 9 0 Y W x f c H J p Y 2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b 3 J k Z X J f Z G V 0 Y W l s c y 9 D a G F u Z 2 V k I F R 5 c G U u e 2 9 y Z G V y X 2 R l d G F p b F 9 p Z C w w f S Z x d W 9 0 O y w m c X V v d D t T Z W N 0 a W 9 u M S 9 v c m R l c l 9 k Z X R h a W x z L 0 N o Y W 5 n Z W Q g V H l w Z S 5 7 b 3 J k Z X J f a W Q s M X 0 m c X V v d D s s J n F 1 b 3 Q 7 U 2 V j d G l v b j E v b 3 J k Z X J f Z G V 0 Y W l s c y 9 D a G F u Z 2 V k I F R 5 c G U u e 3 B y b 2 R 1 Y 3 R f a W Q s M n 0 m c X V v d D s s J n F 1 b 3 Q 7 U 2 V j d G l v b j E v b 3 J k Z X J f Z G V 0 Y W l s c y 9 D a G F u Z 2 V k I F R 5 c G U u e 3 F 1 Y W 5 0 a X R 5 L D N 9 J n F 1 b 3 Q 7 L C Z x d W 9 0 O 1 N l Y 3 R p b 2 4 x L 2 9 y Z G V y X 2 R l d G F p b H M v Q 2 h h b m d l Z C B U e X B l L n t k a X N j b 3 V u d F 9 w Z X J j Z W 5 0 L D R 9 J n F 1 b 3 Q 7 L C Z x d W 9 0 O 1 N l Y 3 R p b 2 4 x L 2 9 y Z G V y X 2 R l d G F p b H M v Q 2 h h b m d l Z C B U e X B l I H R v I E N 1 c n J l b m N 5 L n t 1 b m l 0 X 3 B y a W N l L D V 9 J n F 1 b 3 Q 7 L C Z x d W 9 0 O 1 N l Y 3 R p b 2 4 x L 2 9 y Z G V y X 2 R l d G F p b H M v Q 2 h h b m d l Z C B U e X B l I H R v I E N 1 c n J l b m N 5 L n t 0 b 3 R h b F 9 w c m l j Z S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c H J v Z H V j d H M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5 L T E 4 V D E x O j A 5 O j U x L j c 5 M j g 4 M D B a I i 8 + P E V u d H J 5 I F R 5 c G U 9 I k Z p b G x D b 2 x 1 b W 5 U e X B l c y I g V m F s d W U 9 I n N B d 1 l E Q m d Z R y I v P j x F b n R y e S B U e X B l P S J G a W x s Q 2 9 s d W 1 u T m F t Z X M i I F Z h b H V l P S J z W y Z x d W 9 0 O 3 B y b 2 R 1 Y 3 R f a W Q m c X V v d D s s J n F 1 b 3 Q 7 c H J v Z H V j d F 9 u Y W 1 l J n F 1 b 3 Q 7 L C Z x d W 9 0 O 3 B y a W N l J n F 1 b 3 Q 7 L C Z x d W 9 0 O 2 N h d G V n b 3 J 5 J n F 1 b 3 Q 7 L C Z x d W 9 0 O 2 N v b G 9 y J n F 1 b 3 Q 7 L C Z x d W 9 0 O 2 1 v Z G V s X 2 5 1 b W J l c i Z x d W 9 0 O 1 0 i L z 4 8 R W 5 0 c n k g V H l w Z T 0 i R m l s b G V k Q 2 9 t c G x l d G V S Z X N 1 b H R U b 1 d v c m t z a G V l d C I g V m F s d W U 9 I m w x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O D J j Z G Y 3 N m M t M z Q 0 M y 0 0 M W J m L W F k N z Y t N D h m Z D B m N z c x Z T h m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B y b 2 R 1 Y 3 R z L 0 N o Y W 5 n Z W Q g V H l w Z S 5 7 c H J v Z H V j d F 9 p Z C w w f S Z x d W 9 0 O y w m c X V v d D t T Z W N 0 a W 9 u M S 9 w c m 9 k d W N 0 c y 9 D a G F u Z 2 V k I F R 5 c G U u e 3 B y b 2 R 1 Y 3 R f b m F t Z S w y f S Z x d W 9 0 O y w m c X V v d D t T Z W N 0 a W 9 u M S 9 w c m 9 k d W N 0 c y 9 D a G F u Z 2 V k I F R 5 c G U u e 3 B y a W N l L D N 9 J n F 1 b 3 Q 7 L C Z x d W 9 0 O 1 N l Y 3 R p b 2 4 x L 3 B y b 2 R 1 Y 3 R z L 0 N o Y W 5 n Z W Q g V H l w Z S 5 7 Y 2 F 0 Z W d v c n k s N H 0 m c X V v d D s s J n F 1 b 3 Q 7 U 2 V j d G l v b j E v c H J v Z H V j d H M v Q 2 h h b m d l Z C B U e X B l L n t j b 2 x v c i w 2 f S Z x d W 9 0 O y w m c X V v d D t T Z W N 0 a W 9 u M S 9 w c m 9 k d W N 0 c y 9 D a G F u Z 2 V k I F R 5 c G U u e 2 1 v Z G V s X 2 5 1 b W J l c i w 3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w c m 9 k d W N 0 c y 9 D a G F u Z 2 V k I F R 5 c G U u e 3 B y b 2 R 1 Y 3 R f a W Q s M H 0 m c X V v d D s s J n F 1 b 3 Q 7 U 2 V j d G l v b j E v c H J v Z H V j d H M v Q 2 h h b m d l Z C B U e X B l L n t w c m 9 k d W N 0 X 2 5 h b W U s M n 0 m c X V v d D s s J n F 1 b 3 Q 7 U 2 V j d G l v b j E v c H J v Z H V j d H M v Q 2 h h b m d l Z C B U e X B l L n t w c m l j Z S w z f S Z x d W 9 0 O y w m c X V v d D t T Z W N 0 a W 9 u M S 9 w c m 9 k d W N 0 c y 9 D a G F u Z 2 V k I F R 5 c G U u e 2 N h d G V n b 3 J 5 L D R 9 J n F 1 b 3 Q 7 L C Z x d W 9 0 O 1 N l Y 3 R p b 2 4 x L 3 B y b 2 R 1 Y 3 R z L 0 N o Y W 5 n Z W Q g V H l w Z S 5 7 Y 2 9 s b 3 I s N n 0 m c X V v d D s s J n F 1 b 3 Q 7 U 2 V j d G l v b j E v c H J v Z H V j d H M v Q 2 h h b m d l Z C B U e X B l L n t t b 2 R l b F 9 u d W 1 i Z X I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3 J l d H V y b n M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5 L T E 4 V D E x O j A 5 O j U x L j c 5 N j g 4 M D d a I i 8 + P E V u d H J 5 I F R 5 c G U 9 I k Z p b G x D b 2 x 1 b W 5 U e X B l c y I g V m F s d W U 9 I n N B d 0 1 K Q m d Z P S I v P j x F b n R y e S B U e X B l P S J G a W x s Q 2 9 s d W 1 u T m F t Z X M i I F Z h b H V l P S J z W y Z x d W 9 0 O 3 J l d H V y b l 9 p Z C Z x d W 9 0 O y w m c X V v d D t v c m R l c l 9 k Z X R h a W x f a W Q m c X V v d D s s J n F 1 b 3 Q 7 c m V 0 d X J u X 2 R h d G U m c X V v d D s s J n F 1 b 3 Q 7 c m V h c 2 9 u J n F 1 b 3 Q 7 L C Z x d W 9 0 O 3 J l Z n V u Z F 9 z d G F 0 d X M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Q 0 Z D c 3 Z W I 1 L T B m M G U t N D Q 5 M C 1 i Y W Y x L W J m M j M 4 O T l k Z T F m O S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y Z X R 1 c m 5 z L 0 N o Y W 5 n Z W Q g V H l w Z S 5 7 c m V 0 d X J u X 2 l k L D B 9 J n F 1 b 3 Q 7 L C Z x d W 9 0 O 1 N l Y 3 R p b 2 4 x L 3 J l d H V y b n M v Q 2 h h b m d l Z C B U e X B l L n t v c m R l c l 9 k Z X R h a W x f a W Q s M X 0 m c X V v d D s s J n F 1 b 3 Q 7 U 2 V j d G l v b j E v c m V 0 d X J u c y 9 D a G F u Z 2 V k I F R 5 c G U u e 3 J l d H V y b l 9 k Y X R l L D J 9 J n F 1 b 3 Q 7 L C Z x d W 9 0 O 1 N l Y 3 R p b 2 4 x L 3 J l d H V y b n M v Q 2 h h b m d l Z C B U e X B l L n t y Z W F z b 2 4 s M 3 0 m c X V v d D s s J n F 1 b 3 Q 7 U 2 V j d G l v b j E v c m V 0 d X J u c y 9 D a G F u Z 2 V k I F R 5 c G U u e 3 J l Z n V u Z F 9 z d G F 0 d X M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c m V 0 d X J u c y 9 D a G F u Z 2 V k I F R 5 c G U u e 3 J l d H V y b l 9 p Z C w w f S Z x d W 9 0 O y w m c X V v d D t T Z W N 0 a W 9 u M S 9 y Z X R 1 c m 5 z L 0 N o Y W 5 n Z W Q g V H l w Z S 5 7 b 3 J k Z X J f Z G V 0 Y W l s X 2 l k L D F 9 J n F 1 b 3 Q 7 L C Z x d W 9 0 O 1 N l Y 3 R p b 2 4 x L 3 J l d H V y b n M v Q 2 h h b m d l Z C B U e X B l L n t y Z X R 1 c m 5 f Z G F 0 Z S w y f S Z x d W 9 0 O y w m c X V v d D t T Z W N 0 a W 9 u M S 9 y Z X R 1 c m 5 z L 0 N o Y W 5 n Z W Q g V H l w Z S 5 7 c m V h c 2 9 u L D N 9 J n F 1 b 3 Q 7 L C Z x d W 9 0 O 1 N l Y 3 R p b 2 4 x L 3 J l d H V y b n M v Q 2 h h b m d l Z C B U e X B l L n t y Z W Z 1 b m R f c 3 R h d H V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y Z X R 1 c m 5 f c H J v Z H V j d H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5 L T E 4 V D E 5 O j U y O j I 4 L j c 4 N D g 0 N D R a I i 8 + P E V u d H J 5 I F R 5 c G U 9 I k Z p b G x D b 2 x 1 b W 5 U e X B l c y I g V m F s d W U 9 I n N B d 0 1 K Q m d Z R E J n P T 0 i L z 4 8 R W 5 0 c n k g V H l w Z T 0 i R m l s b E N v b H V t b k 5 h b W V z I i B W Y W x 1 Z T 0 i c 1 s m c X V v d D t y Z X R 1 c m 5 f a W Q m c X V v d D s s J n F 1 b 3 Q 7 b 3 J k Z X J f Z G V 0 Y W l s X 2 l k J n F 1 b 3 Q 7 L C Z x d W 9 0 O 3 J l d H V y b l 9 k Y X R l J n F 1 b 3 Q 7 L C Z x d W 9 0 O 3 J l Y X N v b i Z x d W 9 0 O y w m c X V v d D t y Z W Z 1 b m R f c 3 R h d H V z J n F 1 b 3 Q 7 L C Z x d W 9 0 O 3 B y b 2 R 1 Y 3 R f a W Q m c X V v d D s s J n F 1 b 3 Q 7 c H J v Z H V j d H M u c H J v Z H V j d F 9 u Y W 1 l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0 Z D A 5 Y T Y 0 Z C 0 3 O T g 4 L T Q 5 N j Q t O T I 0 Z i 0 4 Y m I y Y W J m O T Q y M D k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m V 0 d X J u X 3 B y b 2 R 1 Y 3 R z L 0 F 1 d G 9 S Z W 1 v d m V k Q 2 9 s d W 1 u c z E u e 3 J l d H V y b l 9 p Z C w w f S Z x d W 9 0 O y w m c X V v d D t T Z W N 0 a W 9 u M S 9 y Z X R 1 c m 5 f c H J v Z H V j d H M v Q X V 0 b 1 J l b W 9 2 Z W R D b 2 x 1 b W 5 z M S 5 7 b 3 J k Z X J f Z G V 0 Y W l s X 2 l k L D F 9 J n F 1 b 3 Q 7 L C Z x d W 9 0 O 1 N l Y 3 R p b 2 4 x L 3 J l d H V y b l 9 w c m 9 k d W N 0 c y 9 B d X R v U m V t b 3 Z l Z E N v b H V t b n M x L n t y Z X R 1 c m 5 f Z G F 0 Z S w y f S Z x d W 9 0 O y w m c X V v d D t T Z W N 0 a W 9 u M S 9 y Z X R 1 c m 5 f c H J v Z H V j d H M v Q X V 0 b 1 J l b W 9 2 Z W R D b 2 x 1 b W 5 z M S 5 7 c m V h c 2 9 u L D N 9 J n F 1 b 3 Q 7 L C Z x d W 9 0 O 1 N l Y 3 R p b 2 4 x L 3 J l d H V y b l 9 w c m 9 k d W N 0 c y 9 B d X R v U m V t b 3 Z l Z E N v b H V t b n M x L n t y Z W Z 1 b m R f c 3 R h d H V z L D R 9 J n F 1 b 3 Q 7 L C Z x d W 9 0 O 1 N l Y 3 R p b 2 4 x L 3 J l d H V y b l 9 w c m 9 k d W N 0 c y 9 B d X R v U m V t b 3 Z l Z E N v b H V t b n M x L n t w c m 9 k d W N 0 X 2 l k L D V 9 J n F 1 b 3 Q 7 L C Z x d W 9 0 O 1 N l Y 3 R p b 2 4 x L 3 J l d H V y b l 9 w c m 9 k d W N 0 c y 9 B d X R v U m V t b 3 Z l Z E N v b H V t b n M x L n t w c m 9 k d W N 0 c y 5 w c m 9 k d W N 0 X 2 5 h b W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c m V 0 d X J u X 3 B y b 2 R 1 Y 3 R z L 0 F 1 d G 9 S Z W 1 v d m V k Q 2 9 s d W 1 u c z E u e 3 J l d H V y b l 9 p Z C w w f S Z x d W 9 0 O y w m c X V v d D t T Z W N 0 a W 9 u M S 9 y Z X R 1 c m 5 f c H J v Z H V j d H M v Q X V 0 b 1 J l b W 9 2 Z W R D b 2 x 1 b W 5 z M S 5 7 b 3 J k Z X J f Z G V 0 Y W l s X 2 l k L D F 9 J n F 1 b 3 Q 7 L C Z x d W 9 0 O 1 N l Y 3 R p b 2 4 x L 3 J l d H V y b l 9 w c m 9 k d W N 0 c y 9 B d X R v U m V t b 3 Z l Z E N v b H V t b n M x L n t y Z X R 1 c m 5 f Z G F 0 Z S w y f S Z x d W 9 0 O y w m c X V v d D t T Z W N 0 a W 9 u M S 9 y Z X R 1 c m 5 f c H J v Z H V j d H M v Q X V 0 b 1 J l b W 9 2 Z W R D b 2 x 1 b W 5 z M S 5 7 c m V h c 2 9 u L D N 9 J n F 1 b 3 Q 7 L C Z x d W 9 0 O 1 N l Y 3 R p b 2 4 x L 3 J l d H V y b l 9 w c m 9 k d W N 0 c y 9 B d X R v U m V t b 3 Z l Z E N v b H V t b n M x L n t y Z W Z 1 b m R f c 3 R h d H V z L D R 9 J n F 1 b 3 Q 7 L C Z x d W 9 0 O 1 N l Y 3 R p b 2 4 x L 3 J l d H V y b l 9 w c m 9 k d W N 0 c y 9 B d X R v U m V t b 3 Z l Z E N v b H V t b n M x L n t w c m 9 k d W N 0 X 2 l k L D V 9 J n F 1 b 3 Q 7 L C Z x d W 9 0 O 1 N l Y 3 R p b 2 4 x L 3 J l d H V y b l 9 w c m 9 k d W N 0 c y 9 B d X R v U m V t b 3 Z l Z E N v b H V t b n M x L n t w c m 9 k d W N 0 c y 5 w c m 9 k d W N 0 X 2 5 h b W U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N 1 c 3 R v b W V y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N 1 c 3 R v b W V y c y 9 D J T N B J T V D R G F 0 Y S U y M F N j a W V u Y 2 U l N U N Q c m 9 q Z W N 0 c y U 1 Q 0 J v Y X Q l M j B T Y W x l c y U 1 Q 0 R h d G F z Z X R z J T V D X 2 N 1 c 3 R v b W V y c y U y M G N z d j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N 1 c 3 R v b W V y c y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Y 3 V z d G 9 t Z X J z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Y 3 V z d G 9 t Z X J z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c m R l c n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c m R l c n M v Q y U z Q S U 1 Q 0 R h d G E l M j B T Y 2 l l b m N l J T V D U H J v a m V j d H M l N U N C b 2 F 0 J T I w U 2 F s Z X M l N U N E Y X R h c 2 V 0 c y U 1 Q 1 9 v c m R l c n M l M j B j c 3 Y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c m R l c n M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y Z G V y c y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y Z G V y c y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3 J k Z X J f Z G V 0 Y W l s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y Z G V y X 2 R l d G F p b H M v Q y U z Q S U 1 Q 0 R h d G E l M j B T Y 2 l l b m N l J T V D U H J v a m V j d H M l N U N C b 2 F 0 J T I w U 2 F s Z X M l N U N E Y X R h c 2 V 0 c y U 1 Q 1 9 v c m R l c l 9 k Z X R h a W x z J T I w Y 3 N 2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3 J k Z X J f Z G V 0 Y W l s c y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3 J k Z X J f Z G V 0 Y W l s c y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y Z G V y X 2 R l d G F p b H M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B y b 2 R 1 Y 3 R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H J v Z H V j d H M v Q y U z Q S U 1 Q 0 R h d G E l M j B T Y 2 l l b m N l J T V D U H J v a m V j d H M l N U N C b 2 F 0 J T I w U 2 F s Z X M l N U N E Y X R h c 2 V 0 c y U 1 Q 1 9 w c m 9 k d W N 0 c y U y M G N z d j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B y b 2 R 1 Y 3 R z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w c m 9 k d W N 0 c y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B y b 2 R 1 Y 3 R z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y Z X R 1 c m 5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m V 0 d X J u c y 9 D J T N B J T V D R G F 0 Y S U y M F N j a W V u Y 2 U l N U N Q c m 9 q Z W N 0 c y U 1 Q 0 J v Y X Q l M j B T Y W x l c y U 1 Q 0 R h d G F z Z X R z J T V D X 3 J l d H V y b n M l M j B j c 3 Y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y Z X R 1 c m 5 z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y Z X R 1 c m 5 z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m V 0 d X J u c y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3 J k Z X J f Z G V 0 Y W l s c y 9 S Z W 9 y Z G V y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w c m 9 k d W N 0 c y 9 S Z W 1 v d m V k J T I w Q n J h b m Q l M j B D b 2 x 1 b W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y Z G V y X 2 R l d G F p b H M v T W V y Z 2 V k J T I w c H J v Z H V j d H M l M j B R d W V y e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3 J k Z X J f Z G V 0 Y W l s c y 9 F e H B h b m R l Z C U y M H B y b 2 R 1 Y 3 R z L n B y a W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c m R l c l 9 k Z X R h a W x z L 1 J l b W 9 2 Z W Q l M j B 1 b m l 0 X 3 B y a W N l J T I w Q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c m R l c l 9 k Z X R h a W x z L 1 J l b m F t Z W Q l M j B w c m 9 k d W N 0 c y 5 w c m l j Z S U y M E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3 J k Z X J f Z G V 0 Y W l s c y 9 T b 3 J 0 Z W Q l M j B v c m R l c l 9 k Z X R h a W x z J T I w Q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c m R l c l 9 k Z X R h a W x z L 0 F k Z G V k J T I w R G l z Y 2 9 1 b n R l Z C U y M F B y a W N l J T I w Q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c m R l c l 9 k Z X R h a W x z L 1 J l b W 9 2 Z W Q l M j B 0 b 3 R h b F 9 w c m l j Z S U y M E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3 J k Z X J f Z G V 0 Y W l s c y 9 S Z W 5 h b W V k J T I w R G l z Y 2 9 1 b n R l Z C U y M F B y a W N l J T I w Q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c m R l c l 9 k Z X R h a W x z L 0 N o Y W 5 n Z W Q l M j B U e X B l J T I w d G 8 l M j B D d X J y Z W 5 j e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3 J k Z X J z L 1 J l b 3 J k Z X J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9 y Z G V y c y 9 B Z G R l Z C U y M G R l b G l 2 Z X J 5 X 2 R 1 c m F 0 a W 9 u J T I w Q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v c m R l c n M v Q 2 h h b m d l Z C U y M E N v b H V t b i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J l d H V y b l 9 w c m 9 k d W N 0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J l d H V y b l 9 w c m 9 k d W N 0 c y 9 F e H B h b m R l Z C U y M G 9 y Z G V y X 2 R l d G F p b H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J l d H V y b l 9 w c m 9 k d W N 0 c y 9 N Z X J n Z W Q l M j B R d W V y a W V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y Z X R 1 c m 5 f c H J v Z H V j d H M v R X h w Y W 5 k Z W Q l M j B w c m 9 k d W N 0 c z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f + 8 J g h y R i U G 8 B M X 8 p a Q 5 p A A A A A A C A A A A A A A Q Z g A A A A E A A C A A A A A l g A V j 9 f I J x U N A W L e D y n W K g m m / M G T i 6 O U U h g b H j 0 5 X a A A A A A A O g A A A A A I A A C A A A A B A U U O n P V R E 8 T F N 8 T u g S e e m e j X g K b P D O W b S P 3 f 6 2 w K x L V A A A A A n 7 7 f l 7 F v 7 3 Q w p 6 I 5 d 2 o 3 i W y u O f z 6 K E c c f m f t g a m 3 N t 2 5 a x 4 I q 9 1 S b 0 b P B + N V T 7 5 + 6 s w o / o J K w 1 A N 2 F n 4 Q I L b 9 o x M d 9 4 2 D N z l O E q 7 H b F j k W 0 A A A A B 3 U 3 / X d R o g M 3 J D 9 v O r L n m O 3 y v Z f o h Q 6 i I 4 e 1 m 8 u N q 1 h d + g K A a P d G L h T N Y 0 y T b g j Q e f e 5 7 k m T z B n u p y t f w n r P u X < / D a t a M a s h u p > 
</file>

<file path=customXml/item3.xml>��< ? x m l   v e r s i o n = " 1 . 0 "   e n c o d i n g = " U T F - 1 6 " ? > < G e m i n i   x m l n s = " h t t p : / / g e m i n i / p i v o t c u s t o m i z a t i o n / T a b l e X M L _ c u s t o m e r s _ 9 4 d 3 e 2 0 4 - b b 4 1 - 4 1 5 2 - 8 0 2 5 - 6 3 e c 1 c 4 7 d 2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 2 1 7 < / i n t > < / v a l u e > < / i t e m > < i t e m > < k e y > < s t r i n g > f i r s t _ n a m e < / s t r i n g > < / k e y > < v a l u e > < i n t > 1 9 4 < / i n t > < / v a l u e > < / i t e m > < i t e m > < k e y > < s t r i n g > l a s t _ n a m e < / s t r i n g > < / k e y > < v a l u e > < i n t > 1 9 0 < / i n t > < / v a l u e > < / i t e m > < i t e m > < k e y > < s t r i n g > g e n d e r < / s t r i n g > < / k e y > < v a l u e > < i n t > 1 4 9 < / i n t > < / v a l u e > < / i t e m > < i t e m > < k e y > < s t r i n g > a g e < / s t r i n g > < / k e y > < v a l u e > < i n t > 1 0 6 < / i n t > < / v a l u e > < / i t e m > < i t e m > < k e y > < s t r i n g > e m a i l < / s t r i n g > < / k e y > < v a l u e > < i n t > 1 3 0 < / i n t > < / v a l u e > < / i t e m > < i t e m > < k e y > < s t r i n g > p h o n e < / s t r i n g > < / k e y > < v a l u e > < i n t > 1 4 2 < / i n t > < / v a l u e > < / i t e m > < i t e m > < k e y > < s t r i n g > c i t y < / s t r i n g > < / k e y > < v a l u e > < i n t > 1 0 7 < / i n t > < / v a l u e > < / i t e m > < i t e m > < k e y > < s t r i n g > s t a t e < / s t r i n g > < / k e y > < v a l u e > < i n t > 1 2 4 < / i n t > < / v a l u e > < / i t e m > < i t e m > < k e y > < s t r i n g > p o s t a l _ c o d e < / s t r i n g > < / k e y > < v a l u e > < i n t > 2 1 3 < / i n t > < / v a l u e > < / i t e m > < i t e m > < k e y > < s t r i n g > s i g n u p _ d a t e < / s t r i n g > < / k e y > < v a l u e > < i n t > 2 1 4 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 f i r s t _ n a m e < / s t r i n g > < / k e y > < v a l u e > < i n t > 1 < / i n t > < / v a l u e > < / i t e m > < i t e m > < k e y > < s t r i n g > l a s t _ n a m e < / s t r i n g > < / k e y > < v a l u e > < i n t > 2 < / i n t > < / v a l u e > < / i t e m > < i t e m > < k e y > < s t r i n g > g e n d e r < / s t r i n g > < / k e y > < v a l u e > < i n t > 3 < / i n t > < / v a l u e > < / i t e m > < i t e m > < k e y > < s t r i n g > a g e < / s t r i n g > < / k e y > < v a l u e > < i n t > 4 < / i n t > < / v a l u e > < / i t e m > < i t e m > < k e y > < s t r i n g > e m a i l < / s t r i n g > < / k e y > < v a l u e > < i n t > 5 < / i n t > < / v a l u e > < / i t e m > < i t e m > < k e y > < s t r i n g > p h o n e < / s t r i n g > < / k e y > < v a l u e > < i n t > 6 < / i n t > < / v a l u e > < / i t e m > < i t e m > < k e y > < s t r i n g > c i t y < / s t r i n g > < / k e y > < v a l u e > < i n t > 7 < / i n t > < / v a l u e > < / i t e m > < i t e m > < k e y > < s t r i n g > s t a t e < / s t r i n g > < / k e y > < v a l u e > < i n t > 8 < / i n t > < / v a l u e > < / i t e m > < i t e m > < k e y > < s t r i n g > p o s t a l _ c o d e < / s t r i n g > < / k e y > < v a l u e > < i n t > 9 < / i n t > < / v a l u e > < / i t e m > < i t e m > < k e y > < s t r i n g > s i g n u p _ d a t e 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 c u s t o m e r _ i d < / K e y > < / D i a g r a m O b j e c t K e y > < D i a g r a m O b j e c t K e y > < K e y > M e a s u r e s \ S u m   o f   c u s t o m e r _ i d \ T a g I n f o \ F o r m u l a < / K e y > < / D i a g r a m O b j e c t K e y > < D i a g r a m O b j e c t K e y > < K e y > M e a s u r e s \ S u m   o f   c u s t o m e r _ i d \ T a g I n f o \ V a l u e < / K e y > < / D i a g r a m O b j e c t K e y > < D i a g r a m O b j e c t K e y > < K e y > M e a s u r e s \ S u m   o f   a g e < / K e y > < / D i a g r a m O b j e c t K e y > < D i a g r a m O b j e c t K e y > < K e y > M e a s u r e s \ S u m   o f   a g e \ T a g I n f o \ F o r m u l a < / K e y > < / D i a g r a m O b j e c t K e y > < D i a g r a m O b j e c t K e y > < K e y > M e a s u r e s \ S u m   o f   a g e \ T a g I n f o \ V a l u e < / K e y > < / D i a g r a m O b j e c t K e y > < D i a g r a m O b j e c t K e y > < K e y > M e a s u r e s \ C o u n t   o f   a g e < / K e y > < / D i a g r a m O b j e c t K e y > < D i a g r a m O b j e c t K e y > < K e y > M e a s u r e s \ C o u n t   o f   a g e \ T a g I n f o \ F o r m u l a < / K e y > < / D i a g r a m O b j e c t K e y > < D i a g r a m O b j e c t K e y > < K e y > M e a s u r e s \ C o u n t   o f   a g e \ T a g I n f o \ V a l u e < / K e y > < / D i a g r a m O b j e c t K e y > < D i a g r a m O b j e c t K e y > < K e y > M e a s u r e s \ A v e r a g e   o f   a g e < / K e y > < / D i a g r a m O b j e c t K e y > < D i a g r a m O b j e c t K e y > < K e y > M e a s u r e s \ A v e r a g e   o f   a g e \ T a g I n f o \ F o r m u l a < / K e y > < / D i a g r a m O b j e c t K e y > < D i a g r a m O b j e c t K e y > < K e y > M e a s u r e s \ A v e r a g e   o f   a g e \ T a g I n f o \ V a l u e < / K e y > < / D i a g r a m O b j e c t K e y > < D i a g r a m O b j e c t K e y > < K e y > M e a s u r e s \ C o u n t   o f   c i t y < / K e y > < / D i a g r a m O b j e c t K e y > < D i a g r a m O b j e c t K e y > < K e y > M e a s u r e s \ C o u n t   o f   c i t y \ T a g I n f o \ F o r m u l a < / K e y > < / D i a g r a m O b j e c t K e y > < D i a g r a m O b j e c t K e y > < K e y > M e a s u r e s \ C o u n t   o f   c i t y \ T a g I n f o \ V a l u e < / K e y > < / D i a g r a m O b j e c t K e y > < D i a g r a m O b j e c t K e y > < K e y > M e a s u r e s \ C o u n t   o f   s t a t e < / K e y > < / D i a g r a m O b j e c t K e y > < D i a g r a m O b j e c t K e y > < K e y > M e a s u r e s \ C o u n t   o f   s t a t e \ T a g I n f o \ F o r m u l a < / K e y > < / D i a g r a m O b j e c t K e y > < D i a g r a m O b j e c t K e y > < K e y > M e a s u r e s \ C o u n t   o f   s t a t e \ T a g I n f o \ V a l u e < / K e y > < / D i a g r a m O b j e c t K e y > < D i a g r a m O b j e c t K e y > < K e y > M e a s u r e s \ C o u n t   o f   c u s t o m e r _ i d < / K e y > < / D i a g r a m O b j e c t K e y > < D i a g r a m O b j e c t K e y > < K e y > M e a s u r e s \ C o u n t   o f   c u s t o m e r _ i d \ T a g I n f o \ F o r m u l a < / K e y > < / D i a g r a m O b j e c t K e y > < D i a g r a m O b j e c t K e y > < K e y > M e a s u r e s \ C o u n t   o f   c u s t o m e r _ i d \ T a g I n f o \ V a l u e < / K e y > < / D i a g r a m O b j e c t K e y > < D i a g r a m O b j e c t K e y > < K e y > M e a s u r e s \ D i s t i n c t   C o u n t   o f   a g e < / K e y > < / D i a g r a m O b j e c t K e y > < D i a g r a m O b j e c t K e y > < K e y > M e a s u r e s \ D i s t i n c t   C o u n t   o f   a g e \ T a g I n f o \ F o r m u l a < / K e y > < / D i a g r a m O b j e c t K e y > < D i a g r a m O b j e c t K e y > < K e y > M e a s u r e s \ D i s t i n c t   C o u n t   o f   a g e \ T a g I n f o \ V a l u e < / K e y > < / D i a g r a m O b j e c t K e y > < D i a g r a m O b j e c t K e y > < K e y > C o l u m n s \ c u s t o m e r _ i d < / K e y > < / D i a g r a m O b j e c t K e y > < D i a g r a m O b j e c t K e y > < K e y > C o l u m n s \ f i r s t _ n a m e < / K e y > < / D i a g r a m O b j e c t K e y > < D i a g r a m O b j e c t K e y > < K e y > C o l u m n s \ l a s t _ n a m e 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 C o l u m n s \ e m a i l < / K e y > < / D i a g r a m O b j e c t K e y > < D i a g r a m O b j e c t K e y > < K e y > C o l u m n s \ p h o n e 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 C o l u m n s \ p o s t a l _ c o d e < / K e y > < / D i a g r a m O b j e c t K e y > < D i a g r a m O b j e c t K e y > < K e y > C o l u m n s \ s i g n u p _ d a t e < / K e y > < / D i a g r a m O b j e c t K e y > < D i a g r a m O b j e c t K e y > < K e y > L i n k s \ & l t ; C o l u m n s \ S u m   o f   c u s t o m e r _ i d & g t ; - & l t ; M e a s u r e s \ c u s t o m e r _ i d & g t ; < / K e y > < / D i a g r a m O b j e c t K e y > < D i a g r a m O b j e c t K e y > < K e y > L i n k s \ & l t ; C o l u m n s \ S u m   o f   c u s t o m e r _ i d & g t ; - & l t ; M e a s u r e s \ c u s t o m e r _ i d & g t ; \ C O L U M N < / K e y > < / D i a g r a m O b j e c t K e y > < D i a g r a m O b j e c t K e y > < K e y > L i n k s \ & l t ; C o l u m n s \ S u m   o f   c u s t o m e r _ i d & g t ; - & l t ; M e a s u r e s \ c u s t o m e r _ i d & g t ; \ M E A S U R E < / K e y > < / D i a g r a m O b j e c t K e y > < D i a g r a m O b j e c t K e y > < K e y > L i n k s \ & l t ; C o l u m n s \ S u m   o f   a g e & g t ; - & l t ; M e a s u r e s \ a g e & g t ; < / K e y > < / D i a g r a m O b j e c t K e y > < D i a g r a m O b j e c t K e y > < K e y > L i n k s \ & l t ; C o l u m n s \ S u m   o f   a g e & g t ; - & l t ; M e a s u r e s \ a g e & g t ; \ C O L U M N < / K e y > < / D i a g r a m O b j e c t K e y > < D i a g r a m O b j e c t K e y > < K e y > L i n k s \ & l t ; C o l u m n s \ S u m   o f   a g e & g t ; - & l t ; M e a s u r e s \ a g e & g t ; \ M E A S U R E < / K e y > < / D i a g r a m O b j e c t K e y > < D i a g r a m O b j e c t K e y > < K e y > L i n k s \ & l t ; C o l u m n s \ C o u n t   o f   a g e & g t ; - & l t ; M e a s u r e s \ a g e & g t ; < / K e y > < / D i a g r a m O b j e c t K e y > < D i a g r a m O b j e c t K e y > < K e y > L i n k s \ & l t ; C o l u m n s \ C o u n t   o f   a g e & g t ; - & l t ; M e a s u r e s \ a g e & g t ; \ C O L U M N < / K e y > < / D i a g r a m O b j e c t K e y > < D i a g r a m O b j e c t K e y > < K e y > L i n k s \ & l t ; C o l u m n s \ C o u n t   o f   a g e & g t ; - & l t ; M e a s u r e s \ a g e & g t ; \ M E A S U R E < / K e y > < / D i a g r a m O b j e c t K e y > < D i a g r a m O b j e c t K e y > < K e y > L i n k s \ & l t ; C o l u m n s \ A v e r a g e   o f   a g e & g t ; - & l t ; M e a s u r e s \ a g e & g t ; < / K e y > < / D i a g r a m O b j e c t K e y > < D i a g r a m O b j e c t K e y > < K e y > L i n k s \ & l t ; C o l u m n s \ A v e r a g e   o f   a g e & g t ; - & l t ; M e a s u r e s \ a g e & g t ; \ C O L U M N < / K e y > < / D i a g r a m O b j e c t K e y > < D i a g r a m O b j e c t K e y > < K e y > L i n k s \ & l t ; C o l u m n s \ A v e r a g e   o f   a g e & g t ; - & l t ; M e a s u r e s \ a g e & g t ; \ M E A S U R E < / K e y > < / D i a g r a m O b j e c t K e y > < D i a g r a m O b j e c t K e y > < K e y > L i n k s \ & l t ; C o l u m n s \ C o u n t   o f   c i t y & g t ; - & l t ; M e a s u r e s \ c i t y & g t ; < / K e y > < / D i a g r a m O b j e c t K e y > < D i a g r a m O b j e c t K e y > < K e y > L i n k s \ & l t ; C o l u m n s \ C o u n t   o f   c i t y & g t ; - & l t ; M e a s u r e s \ c i t y & g t ; \ C O L U M N < / K e y > < / D i a g r a m O b j e c t K e y > < D i a g r a m O b j e c t K e y > < K e y > L i n k s \ & l t ; C o l u m n s \ C o u n t   o f   c i t y & g t ; - & l t ; M e a s u r e s \ c i t y & g t ; \ M E A S U R E < / K e y > < / D i a g r a m O b j e c t K e y > < D i a g r a m O b j e c t K e y > < K e y > L i n k s \ & l t ; C o l u m n s \ C o u n t   o f   s t a t e & g t ; - & l t ; M e a s u r e s \ s t a t e & g t ; < / K e y > < / D i a g r a m O b j e c t K e y > < D i a g r a m O b j e c t K e y > < K e y > L i n k s \ & l t ; C o l u m n s \ C o u n t   o f   s t a t e & g t ; - & l t ; M e a s u r e s \ s t a t e & g t ; \ C O L U M N < / K e y > < / D i a g r a m O b j e c t K e y > < D i a g r a m O b j e c t K e y > < K e y > L i n k s \ & l t ; C o l u m n s \ C o u n t   o f   s t a t e & g t ; - & l t ; M e a s u r e s \ s t a t e & g t ; \ M E A S U R E < / K e y > < / D i a g r a m O b j e c t K e y > < D i a g r a m O b j e c t K e y > < K e y > L i n k s \ & l t ; C o l u m n s \ C o u n t   o f   c u s t o m e r _ i d & g t ; - & l t ; M e a s u r e s \ c u s t o m e r _ i d & g t ; < / K e y > < / D i a g r a m O b j e c t K e y > < D i a g r a m O b j e c t K e y > < K e y > L i n k s \ & l t ; C o l u m n s \ C o u n t   o f   c u s t o m e r _ i d & g t ; - & l t ; M e a s u r e s \ c u s t o m e r _ i d & g t ; \ C O L U M N < / K e y > < / D i a g r a m O b j e c t K e y > < D i a g r a m O b j e c t K e y > < K e y > L i n k s \ & l t ; C o l u m n s \ C o u n t   o f   c u s t o m e r _ i d & g t ; - & l t ; M e a s u r e s \ c u s t o m e r _ i d & g t ; \ M E A S U R E < / K e y > < / D i a g r a m O b j e c t K e y > < D i a g r a m O b j e c t K e y > < K e y > L i n k s \ & l t ; C o l u m n s \ D i s t i n c t   C o u n t   o f   a g e & g t ; - & l t ; M e a s u r e s \ a g e & g t ; < / K e y > < / D i a g r a m O b j e c t K e y > < D i a g r a m O b j e c t K e y > < K e y > L i n k s \ & l t ; C o l u m n s \ D i s t i n c t   C o u n t   o f   a g e & g t ; - & l t ; M e a s u r e s \ a g e & g t ; \ C O L U M N < / K e y > < / D i a g r a m O b j e c t K e y > < D i a g r a m O b j e c t K e y > < K e y > L i n k s \ & l t ; C o l u m n s \ D i s t i n c t   C o u n t   o f   a g e & g t ; - & l t ; M e a s u r e s \ a g e & g t ; \ M E A S U R E 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 c u s t o m e r _ i d 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 c u s t o m e r _ i d \ T a g I n f o \ F o r m u l a 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 c u s t o m e r _ i d \ T a g I n f o \ V a l u e 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 a g e 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 a g e 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 a g e < / K e y > < / a : K e y > < a : V a l u e   i : t y p e = " M e a s u r e G r i d N o d e V i e w S t a t e " > < C o l u m n > 4 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 c i t y 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 s t a t e 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 s t a t e \ T a g I n f o \ F o r m u l a 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 s t a t e \ T a g I n f o \ V a l u e 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 c u s t o m e r _ i d 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 c u s t o m e r _ i d \ T a g I n f o \ F o r m u l a 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 a g e 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 C o l u m n s \ p o s t a l _ c o d e 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 C o l u m n s \ s i g n u p _ d a t e 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 c u s t o m e r _ i d & g t ; - & l t ; M e a s u r e s \ c u s t o m e r _ i d & g t ; 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 c u s t o m e r _ i d & g t ; - & l t ; M e a s u r e s \ c u s t o m e r _ i d & g t ; \ C O L U M N 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 c u s t o m e r _ i d & g t ; - & l t ; M e a s u r e s \ c u s t o m e r _ i d & g t ; \ M E A S U R E 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 a g e & g t ; - & l t ; M e a s u r e s \ a g e & g t ; 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 a g e & g t ; - & l t ; M e a s u r e s \ a g e & g t ; \ C O L U M N 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 a g e & g t ; - & l t ; M e a s u r e s \ a g e & g t ; \ M E A S U R E 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 a g e & g t ; - & l t ; M e a s u r e s \ a g e & g t ; 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 a g e & g t ; - & l t ; M e a s u r e s \ a g e & g t ; \ C O L U M N 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 a g e & g t ; - & l t ; M e a s u r e s \ a g e & g t ; \ M E A S U R E 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 a g e & g t ; - & l t ; M e a s u r e s \ a g e & g t ; 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 a g e & g t ; - & l t ; M e a s u r e s \ a g e & g t ; \ C O L U M N 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 a g e & g t ; - & l t ; M e a s u r e s \ a g e & g t ; \ M E A S U R E 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 c i t y & g t ; - & l t ; M e a s u r e s \ c i t y & g t ; 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 c i t y & g t ; - & l t ; M e a s u r e s \ c i t y & g t ; \ C O L U M N 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 c i t y & g t ; - & l t ; M e a s u r e s \ c i t y & g t ; \ M E A S U R E 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 s t a t e & g t ; - & l t ; M e a s u r e s \ s t a t e & g t ; 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 s t a t e & g t ; - & l t ; M e a s u r e s \ s t a t e & g t ; \ C O L U M N 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 s t a t e & g t ; - & l t ; M e a s u r e s \ s t a t e & g t ; \ M E A S U R E 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 c u s t o m e r _ i d & g t ; - & l t ; M e a s u r e s \ c u s t o m e r _ i d & g t ; 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 c u s t o m e r _ i d & g t ; - & l t ; M e a s u r e s \ c u s t o m e r _ i d & g t ; \ C O L U M N 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 c u s t o m e r _ i d & g t ; - & l t ; M e a s u r e s \ c u s t o m e r _ i d & g t ; \ M E A S U R E 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 a g e & g t ; - & l t ; M e a s u r e s \ a g e & g t ; 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 a g e & g t ; - & l t ; M e a s u r e s \ a g e & g t ; \ C O L U M N 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 a g e & g t ; - & l t ; M e a s u r e s \ a g e & g t ; \ M E A S U R E 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 T a g s \ T a b l e s \ & l t ; T a b l e s \ c u s t o m e r s & g t ; < / K e y > < / D i a g r a m O b j e c t K e y > < D i a g r a m O b j e c t K e y > < K e y > D y n a m i c   T a g s \ T a b l e s \ & l t ; T a b l e s \ o r d e r s & g t ; < / K e y > < / D i a g r a m O b j e c t K e y > < D i a g r a m O b j e c t K e y > < K e y > D y n a m i c   T a g s \ T a b l e s \ & l t ; T a b l e s \ o r d e r _ d e t a i l s & g t ; 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 T a g s \ T a b l e s \ & l t ; T a b l e s \ r e t u r n s & g t ; < / K e y > < / D i a g r a m O b j e c t K e y > < D i a g r a m O b j e c t K e y > < K e y > D y n a m i c   T a g s \ T a b l e s \ & l t ; T a b l e s \ o r d e r _ d e t a i l s   1 & g t ; < / K e y > < / D i a g r a m O b j e c t K e y > < D i a g r a m O b j e c t K e y > < K e y > D y n a m i c   T a g s \ T a b l e s \ & l t ; T a b l e s \ r e t u r n _ p r o d u c t s & g t ; < / K e y > < / D i a g r a m O b j e c t K e y > < D i a g r a m O b j e c t K e y > < K e y > T a b l e s \ c u s t o m e r s < / K e y > < / D i a g r a m O b j e c t K e y > < D i a g r a m O b j e c t K e y > < K e y > T a b l e s \ c u s t o m e r s \ C o l u m n s \ c u s t o m e r _ i d < / K e y > < / D i a g r a m O b j e c t K e y > < D i a g r a m O b j e c t K e y > < K e y > T a b l e s \ c u s t o m e r s \ C o l u m n s \ f i r s t _ n a m e < / K e y > < / D i a g r a m O b j e c t K e y > < D i a g r a m O b j e c t K e y > < K e y > T a b l e s \ c u s t o m e r s \ C o l u m n s \ l a s t _ n a m e < / K e y > < / D i a g r a m O b j e c t K e y > < D i a g r a m O b j e c t K e y > < K e y > T a b l e s \ c u s t o m e r s \ C o l u m n s \ g e n d e r < / K e y > < / D i a g r a m O b j e c t K e y > < D i a g r a m O b j e c t K e y > < K e y > T a b l e s \ c u s t o m e r s \ C o l u m n s \ a g e < / K e y > < / D i a g r a m O b j e c t K e y > < D i a g r a m O b j e c t K e y > < K e y > T a b l e s \ c u s t o m e r s \ C o l u m n s \ e m a i l < / K e y > < / D i a g r a m O b j e c t K e y > < D i a g r a m O b j e c t K e y > < K e y > T a b l e s \ c u s t o m e r s \ C o l u m n s \ p h o n e < / K e y > < / D i a g r a m O b j e c t K e y > < D i a g r a m O b j e c t K e y > < K e y > T a b l e s \ c u s t o m e r s \ C o l u m n s \ c i t y < / K e y > < / D i a g r a m O b j e c t K e y > < D i a g r a m O b j e c t K e y > < K e y > T a b l e s \ c u s t o m e r s \ C o l u m n s \ s t a t e < / K e y > < / D i a g r a m O b j e c t K e y > < D i a g r a m O b j e c t K e y > < K e y > T a b l e s \ c u s t o m e r s \ C o l u m n s \ p o s t a l _ c o d e < / K e y > < / D i a g r a m O b j e c t K e y > < D i a g r a m O b j e c t K e y > < K e y > T a b l e s \ c u s t o m e r s \ C o l u m n s \ s i g n u p _ d a t e < / K e y > < / D i a g r a m O b j e c t K e y > < D i a g r a m O b j e c t K e y > < K e y > T a b l e s \ c u s t o m e r s \ M e a s u r e s \ S u m   o f   c u s t o m e r _ i d < / K e y > < / D i a g r a m O b j e c t K e y > < D i a g r a m O b j e c t K e y > < K e y > T a b l e s \ c u s t o m e r s \ S u m   o f   c u s t o m e r _ i d \ A d d i t i o n a l   I n f o \ I m p l i c i t   M e a s u r e < / K e y > < / D i a g r a m O b j e c t K e y > < D i a g r a m O b j e c t K e y > < K e y > T a b l e s \ c u s t o m e r s \ M e a s u r e s \ S u m   o f   a g e < / K e y > < / D i a g r a m O b j e c t K e y > < D i a g r a m O b j e c t K e y > < K e y > T a b l e s \ c u s t o m e r s \ S u m   o f   a g e \ A d d i t i o n a l   I n f o \ I m p l i c i t   M e a s u r e < / K e y > < / D i a g r a m O b j e c t K e y > < D i a g r a m O b j e c t K e y > < K e y > T a b l e s \ c u s t o m e r s \ M e a s u r e s \ C o u n t   o f   a g e < / K e y > < / D i a g r a m O b j e c t K e y > < D i a g r a m O b j e c t K e y > < K e y > T a b l e s \ c u s t o m e r s \ C o u n t   o f   a g e \ A d d i t i o n a l   I n f o \ I m p l i c i t   M e a s u r e < / K e y > < / D i a g r a m O b j e c t K e y > < D i a g r a m O b j e c t K e y > < K e y > T a b l e s \ c u s t o m e r s \ M e a s u r e s \ A v e r a g e   o f   a g e < / K e y > < / D i a g r a m O b j e c t K e y > < D i a g r a m O b j e c t K e y > < K e y > T a b l e s \ c u s t o m e r s \ A v e r a g e   o f   a g e \ A d d i t i o n a l   I n f o \ I m p l i c i t   M e a s u r e < / K e y > < / D i a g r a m O b j e c t K e y > < D i a g r a m O b j e c t K e y > < K e y > T a b l e s \ c u s t o m e r s \ M e a s u r e s \ C o u n t   o f   c i t y < / K e y > < / D i a g r a m O b j e c t K e y > < D i a g r a m O b j e c t K e y > < K e y > T a b l e s \ c u s t o m e r s \ C o u n t   o f   c i t y \ A d d i t i o n a l   I n f o \ I m p l i c i t   M e a s u r e < / K e y > < / D i a g r a m O b j e c t K e y > < D i a g r a m O b j e c t K e y > < K e y > T a b l e s \ c u s t o m e r s \ M e a s u r e s \ C o u n t   o f   s t a t e < / K e y > < / D i a g r a m O b j e c t K e y > < D i a g r a m O b j e c t K e y > < K e y > T a b l e s \ c u s t o m e r s \ C o u n t   o f   s t a t e \ A d d i t i o n a l   I n f o \ I m p l i c i t   M e a s u r e < / K e y > < / D i a g r a m O b j e c t K e y > < D i a g r a m O b j e c t K e y > < K e y > T a b l e s \ c u s t o m e r s \ M e a s u r e s \ C o u n t   o f   c u s t o m e r _ i d < / K e y > < / D i a g r a m O b j e c t K e y > < D i a g r a m O b j e c t K e y > < K e y > T a b l e s \ c u s t o m e r s \ C o u n t   o f   c u s t o m e r _ i d \ A d d i t i o n a l   I n f o \ I m p l i c i t   M e a s u r e < / K e y > < / D i a g r a m O b j e c t K e y > < D i a g r a m O b j e c t K e y > < K e y > T a b l e s \ c u s t o m e r s \ M e a s u r e s \ D i s t i n c t   C o u n t   o f   a g e < / K e y > < / D i a g r a m O b j e c t K e y > < D i a g r a m O b j e c t K e y > < K e y > T a b l e s \ c u s t o m e r s \ D i s t i n c t   C o u n t   o f   a g e \ A d d i t i o n a l   I n f o \ I m p l i c i t   M e a s u r e < / K e y > < / D i a g r a m O b j e c t K e y > < D i a g r a m O b j e c t K e y > < K e y > T a b l e s \ o r d e r s < / K e y > < / D i a g r a m O b j e c t K e y > < D i a g r a m O b j e c t K e y > < K e y > T a b l e s \ o r d e r s \ C o l u m n s \ o r d e r _ i d < / K e y > < / D i a g r a m O b j e c t K e y > < D i a g r a m O b j e c t K e y > < K e y > T a b l e s \ o r d e r s \ C o l u m n s \ c u s t o m e r _ i d < / K e y > < / D i a g r a m O b j e c t K e y > < D i a g r a m O b j e c t K e y > < K e y > T a b l e s \ o r d e r s \ C o l u m n s \ o r d e r _ d a t e < / K e y > < / D i a g r a m O b j e c t K e y > < D i a g r a m O b j e c t K e y > < K e y > T a b l e s \ o r d e r s \ C o l u m n s \ s h i p p e d _ d a t e < / K e y > < / D i a g r a m O b j e c t K e y > < D i a g r a m O b j e c t K e y > < K e y > T a b l e s \ o r d e r s \ C o l u m n s \ d e l i v e r y _ d a t e < / K e y > < / D i a g r a m O b j e c t K e y > < D i a g r a m O b j e c t K e y > < K e y > T a b l e s \ o r d e r s \ C o l u m n s \ d e l i v e r y _ d u r a t i o n < / K e y > < / D i a g r a m O b j e c t K e y > < D i a g r a m O b j e c t K e y > < K e y > T a b l e s \ o r d e r s \ C o l u m n s \ p a y m e n t _ m e t h o d < / K e y > < / D i a g r a m O b j e c t K e y > < D i a g r a m O b j e c t K e y > < K e y > T a b l e s \ o r d e r s \ C o l u m n s \ s h i p p i n g _ a d d r e s s < / K e y > < / D i a g r a m O b j e c t K e y > < D i a g r a m O b j e c t K e y > < K e y > T a b l e s \ o r d e r s \ C o l u m n s \ o r d e r _ s t a t u s < / K e y > < / D i a g r a m O b j e c t K e y > < D i a g r a m O b j e c t K e y > < K e y > T a b l e s \ o r d e r s \ C o l u m n s \ o r d e r _ d a t e   ( Y e a r ) < / K e y > < / D i a g r a m O b j e c t K e y > < D i a g r a m O b j e c t K e y > < K e y > T a b l e s \ o r d e r s \ C o l u m n s \ o r d e r _ d a t e   ( Q u a r t e r ) < / K e y > < / D i a g r a m O b j e c t K e y > < D i a g r a m O b j e c t K e y > < K e y > T a b l e s \ o r d e r s \ C o l u m n s \ o r d e r _ d a t e   ( M o n t h   I n d e x ) < / K e y > < / D i a g r a m O b j e c t K e y > < D i a g r a m O b j e c t K e y > < K e y > T a b l e s \ o r d e r s \ C o l u m n s \ o r d e r _ d a t e   ( M o n t h ) < / K e y > < / D i a g r a m O b j e c t K e y > < D i a g r a m O b j e c t K e y > < K e y > T a b l e s \ o r d e r s \ M e a s u r e s \ C o u n t   o f   d e l i v e r y _ d u r a t i o n < / K e y > < / D i a g r a m O b j e c t K e y > < D i a g r a m O b j e c t K e y > < K e y > T a b l e s \ o r d e r s \ C o u n t   o f   d e l i v e r y _ d u r a t i o n \ A d d i t i o n a l   I n f o \ I m p l i c i t   M e a s u r e < / K e y > < / D i a g r a m O b j e c t K e y > < D i a g r a m O b j e c t K e y > < K e y > T a b l e s \ o r d e r s \ M e a s u r e s \ S u m   o f   d e l i v e r y _ d u r a t i o n < / K e y > < / D i a g r a m O b j e c t K e y > < D i a g r a m O b j e c t K e y > < K e y > T a b l e s \ o r d e r s \ S u m   o f   d e l i v e r y _ d u r a t i o n \ A d d i t i o n a l   I n f o \ I m p l i c i t   M e a s u r e < / K e y > < / D i a g r a m O b j e c t K e y > < D i a g r a m O b j e c t K e y > < K e y > T a b l e s \ o r d e r s \ M e a s u r e s \ A v e r a g e   o f   d e l i v e r y _ d u r a t i o n < / K e y > < / D i a g r a m O b j e c t K e y > < D i a g r a m O b j e c t K e y > < K e y > T a b l e s \ o r d e r s \ A v e r a g e   o f   d e l i v e r y _ d u r a t i o n \ A d d i t i o n a l   I n f o \ I m p l i c i t   M e a s u r e < / K e y > < / D i a g r a m O b j e c t K e y > < D i a g r a m O b j e c t K e y > < K e y > T a b l e s \ o r d e r _ d e t a i l s < / K e y > < / D i a g r a m O b j e c t K e y > < D i a g r a m O b j e c t K e y > < K e y > T a b l e s \ o r d e r _ d e t a i l s \ C o l u m n s \ o r d e r _ d e t a i l _ i d < / K e y > < / D i a g r a m O b j e c t K e y > < D i a g r a m O b j e c t K e y > < K e y > T a b l e s \ o r d e r _ d e t a i l s \ C o l u m n s \ o r d e r _ i d < / K e y > < / D i a g r a m O b j e c t K e y > < D i a g r a m O b j e c t K e y > < K e y > T a b l e s \ o r d e r _ d e t a i l s \ C o l u m n s \ p r o d u c t _ i d < / K e y > < / D i a g r a m O b j e c t K e y > < D i a g r a m O b j e c t K e y > < K e y > T a b l e s \ o r d e r _ d e t a i l s \ C o l u m n s \ q u a n t i t y < / K e y > < / D i a g r a m O b j e c t K e y > < D i a g r a m O b j e c t K e y > < K e y > T a b l e s \ o r d e r _ d e t a i l s \ C o l u m n s \ d i s c o u n t _ p e r c e n t < / K e y > < / D i a g r a m O b j e c t K e y > < D i a g r a m O b j e c t K e y > < K e y > T a b l e s \ o r d e r _ d e t a i l s \ C o l u m n s \ u n i t _ p r i c e < / K e y > < / D i a g r a m O b j e c t K e y > < D i a g r a m O b j e c t K e y > < K e y > T a b l e s \ o r d e r _ d e t a i l s \ C o l u m n s \ t o t a l _ p r i c e < / K e y > < / D i a g r a m O b j e c t K e y > < D i a g r a m O b j e c t K e y > < K e y > T a b l e s \ o r d e r _ d e t a i l s \ M e a s u r e s \ S u m   o f   o r d e r _ i d < / K e y > < / D i a g r a m O b j e c t K e y > < D i a g r a m O b j e c t K e y > < K e y > T a b l e s \ o r d e r _ d e t a i l s \ S u m   o f   o r d e r _ i d \ A d d i t i o n a l   I n f o \ I m p l i c i t   M e a s u r e < / K e y > < / D i a g r a m O b j e c t K e y > < D i a g r a m O b j e c t K e y > < K e y > T a b l e s \ o r d e r _ d e t a i l s \ M e a s u r e s \ C o u n t   o f   o r d e r _ i d < / K e y > < / D i a g r a m O b j e c t K e y > < D i a g r a m O b j e c t K e y > < K e y > T a b l e s \ o r d e r _ d e t a i l s \ C o u n t   o f   o r d e r _ i d \ A d d i t i o n a l   I n f o \ I m p l i c i t   M e a s u r e < / K e y > < / D i a g r a m O b j e c t K e y > < D i a g r a m O b j e c t K e y > < K e y > T a b l e s \ o r d e r _ d e t a i l s \ M e a s u r e s \ S u m   o f   t o t a l _ p r i c e < / K e y > < / D i a g r a m O b j e c t K e y > < D i a g r a m O b j e c t K e y > < K e y > T a b l e s \ o r d e r _ d e t a i l s \ S u m   o f   t o t a l _ p r i c e \ A d d i t i o n a l   I n f o \ I m p l i c i t   M e a s u r e < / K e y > < / D i a g r a m O b j e c t K e y > < D i a g r a m O b j e c t K e y > < K e y > T a b l e s \ o r d e r _ d e t a i l s \ M e a s u r e s \ A v e r a g e   o f   t o t a l _ p r i c e < / K e y > < / D i a g r a m O b j e c t K e y > < D i a g r a m O b j e c t K e y > < K e y > T a b l e s \ o r d e r _ d e t a i l s \ A v e r a g e   o f   t o t a l _ p r i c e \ A d d i t i o n a l   I n f o \ I m p l i c i t   M e a s u r e < / K e y > < / D i a g r a m O b j e c t K e y > < D i a g r a m O b j e c t K e y > < K e y > T a b l e s \ o r d e r _ d e t a i l s \ M e a s u r e s \ A v e r a g e   o f   o r d e r _ i d < / K e y > < / D i a g r a m O b j e c t K e y > < D i a g r a m O b j e c t K e y > < K e y > T a b l e s \ o r d e r _ d e t a i l s \ A v e r a g e   o f   o r d e r _ i d \ A d d i t i o n a l   I n f o \ I m p l i c i t   M e a s u r e < / K e y > < / D i a g r a m O b j e c t K e y > < D i a g r a m O b j e c t K e y > < K e y > T a b l e s \ o r d e r _ d e t a i l s \ M e a s u r e s \ S u m   o f   o r d e r _ d e t a i l _ i d < / K e y > < / D i a g r a m O b j e c t K e y > < D i a g r a m O b j e c t K e y > < K e y > T a b l e s \ o r d e r _ d e t a i l s \ S u m   o f   o r d e r _ d e t a i l _ i d \ A d d i t i o n a l   I n f o \ I m p l i c i t   M e a s u r e < / K e y > < / D i a g r a m O b j e c t K e y > < D i a g r a m O b j e c t K e y > < K e y > T a b l e s \ o r d e r _ d e t a i l s \ M e a s u r e s \ A v e r a g e   o f   o r d e r _ d e t a i l _ i d < / K e y > < / D i a g r a m O b j e c t K e y > < D i a g r a m O b j e c t K e y > < K e y > T a b l e s \ o r d e r _ d e t a i l s \ A v e r a g e   o f   o r d e r _ d e t a i l _ i d \ A d d i t i o n a l   I n f o \ I m p l i c i t   M e a s u r e < / K e y > < / D i a g r a m O b j e c t K e y > < D i a g r a m O b j e c t K e y > < K e y > T a b l e s \ o r d e r _ d e t a i l s \ M e a s u r e s \ C o u n t   o f   o r d e r _ d e t a i l _ i d < / K e y > < / D i a g r a m O b j e c t K e y > < D i a g r a m O b j e c t K e y > < K e y > T a b l e s \ o r d e r _ d e t a i l s \ C o u n t   o f   o r d e r _ d e t a i l _ i d \ A d d i t i o n a l   I n f o \ I m p l i c i t   M e a s u r e < / K e y > < / D i a g r a m O b j e c t K e y > < D i a g r a m O b j e c t K e y > < K e y > T a b l e s \ o r d e r _ d e t a i l s \ M e a s u r e s \ S u m   o f   u n i t _ p r i c e < / K e y > < / D i a g r a m O b j e c t K e y > < D i a g r a m O b j e c t K e y > < K e y > T a b l e s \ o r d e r _ d e t a i l s \ S u m   o f   u n i t _ p r i c e \ A d d i t i o n a l   I n f o \ I m p l i c i t   M e a s u r e < / K e y > < / D i a g r a m O b j e c t K e y > < D i a g r a m O b j e c t K e y > < K e y > T a b l e s \ o r d e r _ d e t a i l s \ M e a s u r e s \ A v e r a g e   o f   u n i t _ p r i c e < / K e y > < / D i a g r a m O b j e c t K e y > < D i a g r a m O b j e c t K e y > < K e y > T a b l e s \ o r d e r _ d e t a i l s \ A v e r a g e   o f   u n i t _ p r i c e \ A d d i t i o n a l   I n f o \ I m p l i c i t   M e a s u r e < / K e y > < / D i a g r a m O b j e c t K e y > < D i a g r a m O b j e c t K e y > < K e y > T a b l e s \ o r d e r _ d e t a i l s \ M e a s u r e s \ C o u n t   o f   t o t a l _ p r i c e < / K e y > < / D i a g r a m O b j e c t K e y > < D i a g r a m O b j e c t K e y > < K e y > T a b l e s \ o r d e r _ d e t a i l s \ C o u n t   o f   t o t a l _ p r i c e \ A d d i t i o n a l   I n f o \ I m p l i c i t   M e a s u r e < / K e y > < / D i a g r a m O b j e c t K e y > < D i a g r a m O b j e c t K e y > < K e y > T a b l e s \ o r d e r _ d e t a i l s \ M e a s u r e s \ S u m   o f   p r o d u c t _ i d   2 < / K e y > < / D i a g r a m O b j e c t K e y > < D i a g r a m O b j e c t K e y > < K e y > T a b l e s \ o r d e r _ d e t a i l s \ S u m   o f   p r o d u c t _ i d   2 \ A d d i t i o n a l   I n f o \ I m p l i c i t   M e a s u r e < / K e y > < / D i a g r a m O b j e c t K e y > < D i a g r a m O b j e c t K e y > < K e y > T a b l e s \ o r d e r _ d e t a i l s \ M e a s u r e s \ C o u n t   o f   p r o d u c t _ i d < / K e y > < / D i a g r a m O b j e c t K e y > < D i a g r a m O b j e c t K e y > < K e y > T a b l e s \ o r d e r _ d e t a i l s \ C o u n t   o f   p r o d u c t _ i d \ A d d i t i o n a l   I n f o \ I m p l i c i t   M e a s u r e 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 T a b l e s \ p r o d u c t s \ C o l u m n s \ p r o d u c t _ i d < / K e y > < / D i a g r a m O b j e c t K e y > < D i a g r a m O b j e c t K e y > < K e y > T a b l e s \ p r o d u c t s \ C o l u m n s \ p r o d u c t _ n a m e < / K e y > < / D i a g r a m O b j e c t K e y > < D i a g r a m O b j e c t K e y > < K e y > T a b l e s \ p r o d u c t s \ C o l u m n s \ p r i c e 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 T a b l e s \ p r o d u c t s \ C o l u m n s \ c o l o r < / K e y > < / D i a g r a m O b j e c t K e y > < D i a g r a m O b j e c t K e y > < K e y > T a b l e s \ p r o d u c t s \ C o l u m n s \ m o d e l _ n u m b e r < / K e y > < / D i a g r a m O b j e c t K e y > < D i a g r a m O b j e c t K e y > < K e y > T a b l e s \ p r o d u c t s \ M e a s u r e s \ C o u n t   o f   p r o d u c t _ n a m e < / K e y > < / D i a g r a m O b j e c t K e y > < D i a g r a m O b j e c t K e y > < K e y > T a b l e s \ p r o d u c t s \ C o u n t   o f   p r o d u c t _ n a m e \ A d d i t i o n a l   I n f o \ I m p l i c i t   M e a s u r e < / K e y > < / D i a g r a m O b j e c t K e y > < D i a g r a m O b j e c t K e y > < K e y > T a b l e s \ p r o d u c t s \ M e a s u r e s \ S u m   o f   p r o d u c t _ i d < / K e y > < / D i a g r a m O b j e c t K e y > < D i a g r a m O b j e c t K e y > < K e y > T a b l e s \ p r o d u c t s \ S u m   o f   p r o d u c t _ i d \ A d d i t i o n a l   I n f o \ I m p l i c i t   M e a s u r e < / K e y > < / D i a g r a m O b j e c t K e y > < D i a g r a m O b j e c t K e y > < K e y > T a b l e s \ r e t u r n s < / K e y > < / D i a g r a m O b j e c t K e y > < D i a g r a m O b j e c t K e y > < K e y > T a b l e s \ r e t u r n s \ C o l u m n s \ r e t u r n _ i d < / K e y > < / D i a g r a m O b j e c t K e y > < D i a g r a m O b j e c t K e y > < K e y > T a b l e s \ r e t u r n s \ C o l u m n s \ o r d e r _ d e t a i l _ i d < / K e y > < / D i a g r a m O b j e c t K e y > < D i a g r a m O b j e c t K e y > < K e y > T a b l e s \ r e t u r n s \ C o l u m n s \ r e t u r n _ d a t e < / K e y > < / D i a g r a m O b j e c t K e y > < D i a g r a m O b j e c t K e y > < K e y > T a b l e s \ r e t u r n s \ C o l u m n s \ r e a s o n < / K e y > < / D i a g r a m O b j e c t K e y > < D i a g r a m O b j e c t K e y > < K e y > T a b l e s \ r e t u r n s \ C o l u m n s \ r e f u n d _ s t a t u s < / K e y > < / D i a g r a m O b j e c t K e y > < D i a g r a m O b j e c t K e y > < K e y > T a b l e s \ r e t u r n s \ M e a s u r e s \ S u m   o f   r e t u r n _ i d < / K e y > < / D i a g r a m O b j e c t K e y > < D i a g r a m O b j e c t K e y > < K e y > T a b l e s \ r e t u r n s \ S u m   o f   r e t u r n _ i d \ A d d i t i o n a l   I n f o \ I m p l i c i t   M e a s u r e < / K e y > < / D i a g r a m O b j e c t K e y > < D i a g r a m O b j e c t K e y > < K e y > T a b l e s \ r e t u r n s \ M e a s u r e s \ S u m   o f   o r d e r _ d e t a i l _ i d   3 < / K e y > < / D i a g r a m O b j e c t K e y > < D i a g r a m O b j e c t K e y > < K e y > T a b l e s \ r e t u r n s \ S u m   o f   o r d e r _ d e t a i l _ i d   3 \ A d d i t i o n a l   I n f o \ I m p l i c i t   M e a s u r e < / K e y > < / D i a g r a m O b j e c t K e y > < D i a g r a m O b j e c t K e y > < K e y > T a b l e s \ r e t u r n s \ M e a s u r e s \ C o u n t   o f   o r d e r _ d e t a i l _ i d   2 < / K e y > < / D i a g r a m O b j e c t K e y > < D i a g r a m O b j e c t K e y > < K e y > T a b l e s \ r e t u r n s \ C o u n t   o f   o r d e r _ d e t a i l _ i d   2 \ A d d i t i o n a l   I n f o \ I m p l i c i t   M e a s u r e < / K e y > < / D i a g r a m O b j e c t K e y > < D i a g r a m O b j e c t K e y > < K e y > T a b l e s \ o r d e r _ d e t a i l s   1 < / K e y > < / D i a g r a m O b j e c t K e y > < D i a g r a m O b j e c t K e y > < K e y > T a b l e s \ o r d e r _ d e t a i l s   1 \ C o l u m n s \ o r d e r _ d e t a i l _ i d < / K e y > < / D i a g r a m O b j e c t K e y > < D i a g r a m O b j e c t K e y > < K e y > T a b l e s \ o r d e r _ d e t a i l s   1 \ C o l u m n s \ o r d e r _ i d < / K e y > < / D i a g r a m O b j e c t K e y > < D i a g r a m O b j e c t K e y > < K e y > T a b l e s \ o r d e r _ d e t a i l s   1 \ C o l u m n s \ p r o d u c t _ i d < / K e y > < / D i a g r a m O b j e c t K e y > < D i a g r a m O b j e c t K e y > < K e y > T a b l e s \ o r d e r _ d e t a i l s   1 \ C o l u m n s \ q u a n t i t y < / K e y > < / D i a g r a m O b j e c t K e y > < D i a g r a m O b j e c t K e y > < K e y > T a b l e s \ o r d e r _ d e t a i l s   1 \ C o l u m n s \ d i s c o u n t _ p e r c e n t < / K e y > < / D i a g r a m O b j e c t K e y > < D i a g r a m O b j e c t K e y > < K e y > T a b l e s \ o r d e r _ d e t a i l s   1 \ C o l u m n s \ u n i t _ p r i c e < / K e y > < / D i a g r a m O b j e c t K e y > < D i a g r a m O b j e c t K e y > < K e y > T a b l e s \ o r d e r _ d e t a i l s   1 \ C o l u m n s \ t o t a l _ p r i c e < / K e y > < / D i a g r a m O b j e c t K e y > < D i a g r a m O b j e c t K e y > < K e y > T a b l e s \ o r d e r _ d e t a i l s   1 \ M e a s u r e s \ S u m   o f   o r d e r _ d e t a i l _ i d   2 < / K e y > < / D i a g r a m O b j e c t K e y > < D i a g r a m O b j e c t K e y > < K e y > T a b l e s \ o r d e r _ d e t a i l s   1 \ S u m   o f   o r d e r _ d e t a i l _ i d   2 \ A d d i t i o n a l   I n f o \ I m p l i c i t   M e a s u r e < / K e y > < / D i a g r a m O b j e c t K e y > < D i a g r a m O b j e c t K e y > < K e y > T a b l e s \ r e t u r n _ p r o d u c t s < / K e y > < / D i a g r a m O b j e c t K e y > < D i a g r a m O b j e c t K e y > < K e y > T a b l e s \ r e t u r n _ p r o d u c t s \ C o l u m n s \ r e t u r n _ i d < / K e y > < / D i a g r a m O b j e c t K e y > < D i a g r a m O b j e c t K e y > < K e y > T a b l e s \ r e t u r n _ p r o d u c t s \ C o l u m n s \ o r d e r _ d e t a i l _ i d < / K e y > < / D i a g r a m O b j e c t K e y > < D i a g r a m O b j e c t K e y > < K e y > T a b l e s \ r e t u r n _ p r o d u c t s \ C o l u m n s \ r e t u r n _ d a t e < / K e y > < / D i a g r a m O b j e c t K e y > < D i a g r a m O b j e c t K e y > < K e y > T a b l e s \ r e t u r n _ p r o d u c t s \ C o l u m n s \ r e a s o n < / K e y > < / D i a g r a m O b j e c t K e y > < D i a g r a m O b j e c t K e y > < K e y > T a b l e s \ r e t u r n _ p r o d u c t s \ C o l u m n s \ r e f u n d _ s t a t u s < / K e y > < / D i a g r a m O b j e c t K e y > < D i a g r a m O b j e c t K e y > < K e y > T a b l e s \ r e t u r n _ p r o d u c t s \ C o l u m n s \ p r o d u c t _ i d < / K e y > < / D i a g r a m O b j e c t K e y > < D i a g r a m O b j e c t K e y > < K e y > T a b l e s \ r e t u r n _ p r o d u c t s \ C o l u m n s \ p r o d u c t s . p r o d u c t _ n a m e < / K e y > < / D i a g r a m O b j e c t K e y > < D i a g r a m O b j e c t K e y > < K e y > T a b l e s \ r e t u r n _ p r o d u c t s \ M e a s u r e s \ C o u n t   o f   p r o d u c t s . p r o d u c t _ n a m e < / K e y > < / D i a g r a m O b j e c t K e y > < D i a g r a m O b j e c t K e y > < K e y > T a b l e s \ r e t u r n _ p r o d u c t s \ C o u n t   o f   p r o d u c t s . p r o d u c t _ n a m e \ A d d i t i o n a l   I n f o \ I m p l i c i t   M e a s u r e < / K e y > < / D i a g r a m O b j e c t K e y > < D i a g r a m O b j e c t K e y > < K e y > R e l a t i o n s h i p s \ & l t ; T a b l e s \ o r d e r s \ C o l u m n s \ c u s t o m e r _ i d & g t ; - & l t ; T a b l e s \ c u s t o m e r s \ C o l u m n s \ c u s t o m e r _ i d & g t ; < / K e y > < / D i a g r a m O b j e c t K e y > < D i a g r a m O b j e c t K e y > < K e y > R e l a t i o n s h i p s \ & l t ; T a b l e s \ o r d e r s \ C o l u m n s \ c u s t o m e r _ i d & g t ; - & l t ; T a b l e s \ c u s t o m e r s \ C o l u m n s \ c u s t o m e r _ i d & g t ; \ F K < / K e y > < / D i a g r a m O b j e c t K e y > < D i a g r a m O b j e c t K e y > < K e y > R e l a t i o n s h i p s \ & l t ; T a b l e s \ o r d e r s \ C o l u m n s \ c u s t o m e r _ i d & g t ; - & l t ; T a b l e s \ c u s t o m e r s \ C o l u m n s \ c u s t o m e r _ i d & g t ; \ P K < / K e y > < / D i a g r a m O b j e c t K e y > < D i a g r a m O b j e c t K e y > < K e y > R e l a t i o n s h i p s \ & l t ; T a b l e s \ o r d e r s \ C o l u m n s \ c u s t o m e r _ i d & g t ; - & l t ; T a b l e s \ c u s t o m e r s \ C o l u m n s \ c u s t o m e r _ i d & g t ; \ C r o s s F i l t e r < / K e y > < / D i a g r a m O b j e c t K e y > < D i a g r a m O b j e c t K e y > < K e y > R e l a t i o n s h i p s \ & l t ; T a b l e s \ o r d e r _ d e t a i l s \ C o l u m n s \ o r d e r _ i d & g t ; - & l t ; T a b l e s \ o r d e r s \ C o l u m n s \ o r d e r _ i d & g t ; < / K e y > < / D i a g r a m O b j e c t K e y > < D i a g r a m O b j e c t K e y > < K e y > R e l a t i o n s h i p s \ & l t ; T a b l e s \ o r d e r _ d e t a i l s \ C o l u m n s \ o r d e r _ i d & g t ; - & l t ; T a b l e s \ o r d e r s \ C o l u m n s \ o r d e r _ i d & g t ; \ F K < / K e y > < / D i a g r a m O b j e c t K e y > < D i a g r a m O b j e c t K e y > < K e y > R e l a t i o n s h i p s \ & l t ; T a b l e s \ o r d e r _ d e t a i l s \ C o l u m n s \ o r d e r _ i d & g t ; - & l t ; T a b l e s \ o r d e r s \ C o l u m n s \ o r d e r _ i d & g t ; \ P K < / K e y > < / D i a g r a m O b j e c t K e y > < D i a g r a m O b j e c t K e y > < K e y > R e l a t i o n s h i p s \ & l t ; T a b l e s \ o r d e r _ d e t a i l s \ C o l u m n s \ o r d e r _ i d & g t ; - & l t ; T a b l e s \ o r d e r s \ C o l u m n s \ o r d e r _ i d & g t ; \ C r o s s F i l t e r < / K e y > < / D i a g r a m O b j e c t K e y > < D i a g r a m O b j e c t K e y > < K e y > R e l a t i o n s h i p s \ & l t ; T a b l e s \ o r d e r _ d e t a i l s \ C o l u m n s \ p r o d u c t _ i d & g t ; - & l t ; T a b l e s \ p r o d u c t s \ C o l u m n s \ p r o d u c t _ i d & g t ; < / K e y > < / D i a g r a m O b j e c t K e y > < D i a g r a m O b j e c t K e y > < K e y > R e l a t i o n s h i p s \ & l t ; T a b l e s \ o r d e r _ d e t a i l s \ C o l u m n s \ p r o d u c t _ i d & g t ; - & l t ; T a b l e s \ p r o d u c t s \ C o l u m n s \ p r o d u c t _ i d & g t ; \ F K < / K e y > < / D i a g r a m O b j e c t K e y > < D i a g r a m O b j e c t K e y > < K e y > R e l a t i o n s h i p s \ & l t ; T a b l e s \ o r d e r _ d e t a i l s \ C o l u m n s \ p r o d u c t _ i d & g t ; - & l t ; T a b l e s \ p r o d u c t s \ C o l u m n s \ p r o d u c t _ i d & g t ; \ P K < / K e y > < / D i a g r a m O b j e c t K e y > < D i a g r a m O b j e c t K e y > < K e y > R e l a t i o n s h i p s \ & l t ; T a b l e s \ o r d e r _ d e t a i l s \ C o l u m n s \ p r o d u c t _ i d & g t ; - & l t ; T a b l e s \ p r o d u c t s \ C o l u m n s \ p r o d u c t _ i d & g t ; \ C r o s s F i l t e r < / K e y > < / D i a g r a m O b j e c t K e y > < D i a g r a m O b j e c t K e y > < K e y > R e l a t i o n s h i p s \ & l t ; T a b l e s \ o r d e r _ d e t a i l s \ C o l u m n s \ o r d e r _ d e t a i l _ i d & g t ; - & l t ; T a b l e s \ r e t u r n s \ C o l u m n s \ o r d e r _ d e t a i l _ i d & g t ; < / K e y > < / D i a g r a m O b j e c t K e y > < D i a g r a m O b j e c t K e y > < K e y > R e l a t i o n s h i p s \ & l t ; T a b l e s \ o r d e r _ d e t a i l s \ C o l u m n s \ o r d e r _ d e t a i l _ i d & g t ; - & l t ; T a b l e s \ r e t u r n s \ C o l u m n s \ o r d e r _ d e t a i l _ i d & g t ; \ F K < / K e y > < / D i a g r a m O b j e c t K e y > < D i a g r a m O b j e c t K e y > < K e y > R e l a t i o n s h i p s \ & l t ; T a b l e s \ o r d e r _ d e t a i l s \ C o l u m n s \ o r d e r _ d e t a i l _ i d & g t ; - & l t ; T a b l e s \ r e t u r n s \ C o l u m n s \ o r d e r _ d e t a i l _ i d & g t ; \ P K < / K e y > < / D i a g r a m O b j e c t K e y > < D i a g r a m O b j e c t K e y > < K e y > R e l a t i o n s h i p s \ & l t ; T a b l e s \ o r d e r _ d e t a i l s \ C o l u m n s \ o r d e r _ d e t a i l _ i d & g t ; - & l t ; T a b l e s \ r e t u r n s \ C o l u m n s \ o r d e r _ d e t a i l _ i d & g t ; \ C r o s s F i l t e r < / K e y > < / D i a g r a m O b j e c t K e y > < / A l l K e y s > < S e l e c t e d K e y s > < D i a g r a m O b j e c t K e y > < K e y > T a b l e s \ r e t u r n s 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 T a g s \ T a b l e s \ & l t ; T a b l e s \ o r d e r _ d e t a i l s & g t ; 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 T a g s \ T a b l e s \ & l t ; T a b l e s \ r e t u r n s & g t ; 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 T a g s \ T a b l e s \ & l t ; T a b l e s \ o r d e r _ d e t a i l s 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 T a g s \ T a b l e s \ & l t ; T a b l e s \ r e t u r n _ p r o d u c t s & g t ; 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 T a b l e s \ c u s t o m e r s < / K e y > < / a : K e y > < a : V a l u e   i : t y p e = " D i a g r a m D i s p l a y N o d e V i e w S t a t e " > < H e i g h t > 3 2 9 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 T a b l e s \ c u s t o m e r s \ C o l u m n s \ e m a i l 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 T a b l e s \ c u s t o m e r s \ C o l u m n s \ s i g n u p _ d a t e 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 T a b l e s \ c u s t o m e r s \ M e a s u r e s \ S u m   o f  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 T a b l e s \ c u s t o m e r s \ S u m   o f   c u s t o m e r _ i d \ A d d i t i o n a l 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 T a b l e s \ c u s t o m e r s \ M e a s u r e s \ S u m   o f 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 T a b l e s \ c u s t o m e r s \ S u m   o f   a g e \ A d d i t i o n a l 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 T a b l e s \ c u s t o m e r s \ M e a s u r e s \ C o u n t   o f 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 T a b l e s \ c u s t o m e r s \ C o u n t   o f   a g e \ A d d i t i o n a l 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 T a b l e s \ c u s t o m e r s \ M e a s u r e s \ A v e r a g e   o f 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 T a b l e s \ c u s t o m e r s \ A v e r a g e   o f   a g e \ A d d i t i o n a l 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 T a b l e s \ c u s t o m e r s \ M e a s u r e s \ C o u n t   o f 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 T a b l e s \ c u s t o m e r s \ C o u n t   o f   c i t y \ A d d i t i o n a l 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 T a b l e s \ c u s t o m e r s \ M e a s u r e s \ C o u n t   o f 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 T a b l e s \ c u s t o m e r s \ C o u n t   o f   s t a t e \ A d d i t i o n a l 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 T a b l e s \ c u s t o m e r s \ M e a s u r e s \ C o u n t   o f  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 T a b l e s \ c u s t o m e r s \ C o u n t   o f   c u s t o m e r _ i d \ A d d i t i o n a l 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 T a b l e s \ c u s t o m e r s \ M e a s u r e s \ D i s t i n c t   C o u n t   o f  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 T a b l e s \ c u s t o m e r s \ D i s t i n c t   C o u n t   o f   a g e \ A d d i t i o n a l 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< / K e y > < / a : K e y > < a : V a l u e   i : t y p e = " D i a g r a m D i s p l a y N o d e V i e w S t a t e " > < H e i g h t > 2 5 3 < / H e i g h t > < I s E x p a n d e d > t r u e < / I s E x p a n d e d > < L a y e d O u t > t r u e < / L a y e d O u t > < L e f t > 3 1 0 . 9 0 3 8 1 0 5 6 7 6 6 5 8 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 T a b l e s \ o r d e r s \ C o l u m n s \ s h i p p e d _ d a t e 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 T a b l e s \ o r d e r s \ C o l u m n s \ d e l i v e r y _ d a t e 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 T a b l e s \ o r d e r s \ C o l u m n s \ d e l i v e r y _ d u r a t i o n 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 T a b l e s \ o r d e r s \ C o l u m n s \ p a y m e n t _ m e t h o d 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 T a b l e s \ o r d e r s \ C o l u m n s \ s h i p p i n g _ a d d r e s s 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 T a b l e s \ o r d e r s \ C o l u m n s \ o r d e r _ d a t e 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 T a b l e s \ o r d e r s \ M e a s u r e s \ C o u n t   o f   d e l i v e r y _ d u r a t i o n 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 T a b l e s \ o r d e r s \ C o u n t   o f   d e l i v e r y _ d u r a t i o n \ A d d i t i o n a l 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 T a b l e s \ o r d e r s \ M e a s u r e s \ S u m   o f   d e l i v e r y _ d u r a t i o n 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 T a b l e s \ o r d e r s \ S u m   o f   d e l i v e r y _ d u r a t i o n \ A d d i t i o n a l 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 T a b l e s \ o r d e r s \ M e a s u r e s \ A v e r a g e   o f   d e l i v e r y _ d u r a t i o n 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 T a b l e s \ o r d e r s \ A v e r a g e   o f   d e l i v e r y _ d u r a t i o n \ A d d i t i o n a l 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< / K e y > < / a : K e y > < a : V a l u e   i : t y p e = " D i a g r a m D i s p l a y N o d e V i e w S t a t e " > < H e i g h t > 2 2 6 < / H e i g h t > < I s E x p a n d e d > t r u e < / I s E x p a n d e d > < L a y e d O u t > t r u e < / L a y e d O u t > < L e f t > 6 1 1 . 8 0 7 6 2 1 1 3 5 3 3 1 6 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 T a b l e s \ o r d e r _ d e t a i l s \ C o l u m n s \ o r d e r _ d e t a i l _ i d 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 T a b l e s \ o r d e r _ d e t a i l s \ C o l u m n s \ d i s c o u n t _ p e r c e n t 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 T a b l e s \ o r d e r _ d e t a i l s \ C o l u m n s \ u n i t _ p r i c e 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 T a b l e s \ o r d e r _ d e t a i l s \ C o l u m n s \ t o t a l _ p r i c e 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 T a b l e s \ o r d e r _ d e t a i l s \ M e a s u r e s \ S u m   o f  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 T a b l e s \ o r d e r _ d e t a i l s \ S u m   o f   o r d e r _ i d \ A d d i t i o n a l 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 T a b l e s \ o r d e r _ d e t a i l s \ M e a s u r e s \ C o u n t   o f  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 T a b l e s \ o r d e r _ d e t a i l s \ C o u n t   o f   o r d e r _ i d \ A d d i t i o n a l 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 T a b l e s \ o r d e r _ d e t a i l s \ M e a s u r e s \ S u m   o f   t o t a l _ p r i c e 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 T a b l e s \ o r d e r _ d e t a i l s \ S u m   o f   t o t a l _ p r i c e \ A d d i t i o n a l 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 T a b l e s \ o r d e r _ d e t a i l s \ M e a s u r e s \ A v e r a g e   o f   t o t a l _ p r i c e 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 T a b l e s \ o r d e r _ d e t a i l s \ A v e r a g e   o f   t o t a l _ p r i c e \ A d d i t i o n a l 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 T a b l e s \ o r d e r _ d e t a i l s \ M e a s u r e s \ A v e r a g e   o f  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 T a b l e s \ o r d e r _ d e t a i l s \ A v e r a g e   o f   o r d e r _ i d \ A d d i t i o n a l 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 T a b l e s \ o r d e r _ d e t a i l s \ M e a s u r e s \ S u m   o f   o r d e r _ d e t a i l _ i d 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 T a b l e s \ o r d e r _ d e t a i l s \ S u m   o f   o r d e r _ d e t a i l _ i d \ A d d i t i o n a l 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 T a b l e s \ o r d e r _ d e t a i l s \ M e a s u r e s \ A v e r a g e   o f   o r d e r _ d e t a i l _ i d 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 T a b l e s \ o r d e r _ d e t a i l s \ A v e r a g e   o f   o r d e r _ d e t a i l _ i d \ A d d i t i o n a l 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 T a b l e s \ o r d e r _ d e t a i l s \ M e a s u r e s \ C o u n t   o f   o r d e r _ d e t a i l _ i d 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 T a b l e s \ o r d e r _ d e t a i l s \ C o u n t   o f   o r d e r _ d e t a i l _ i d \ A d d i t i o n a l 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 T a b l e s \ o r d e r _ d e t a i l s \ M e a s u r e s \ S u m   o f  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 T a b l e s \ o r d e r _ d e t a i l s \ S u m   o f   u n i t _ p r i c e \ A d d i t i o n a l 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 T a b l e s \ o r d e r _ d e t a i l s \ M e a s u r e s \ A v e r a g e   o f  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 T a b l e s \ o r d e r _ d e t a i l s \ A v e r a g e   o f   u n i t _ p r i c e \ A d d i t i o n a l 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 T a b l e s \ o r d e r _ d e t a i l s \ M e a s u r e s \ C o u n t   o f   t o t a l _ p r i c e 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 T a b l e s \ o r d e r _ d e t a i l s \ C o u n t   o f   t o t a l _ p r i c e \ A d d i t i o n a l 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 T a b l e s \ o r d e r _ d e t a i l s \ M e a s u r e s \ S u m   o f   p r o d u c t _ i d 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 T a b l e s \ o r d e r _ d e t a i l s \ S u m   o f   p r o d u c t _ i d 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 T a b l e s \ o r d e r _ d e t a i l s \ M e a s u r e s \ C o u n t   o f  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 T a b l e s \ o r d e r _ d e t a i l s \ C o u n t   o f   p r o d u c t _ i d \ A d d i t i o n a l 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 1 9 8 < / H e i g h t > < I s E x p a n d e d > t r u e < / I s E x p a n d e d > < L a y e d O u t > t r u e < / L a y e d O u t > < L e f t > 9 1 8 . 2 1 1 4 3 1 7 0 2 9 9 7 2 9 < / L e f t > < T a b I n d e x > 4 < / T a b I n d e x > < T o p > 1 4 1 . 5 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 T a b l e s \ p r o d u c t s \ C o l u m n s \ m o d e l _ n u m b e r 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 T a b l e s \ p r o d u c t s \ M e a s u r e s \ C o u n t   o f  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 T a b l e s \ p r o d u c t s \ C o u n t   o f   p r o d u c t _ n a m e \ A d d i t i o n a l 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 T a b l e s \ p r o d u c t s \ M e a s u r e s \ S u m   o f  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 T a b l e s \ p r o d u c t s \ S u m   o f   p r o d u c t _ i d \ A d d i t i o n a l 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 T a b l e s \ r e t u r n s < / K e y > < / a : K e y > < a : V a l u e   i : t y p e = " D i a g r a m D i s p l a y N o d e V i e w S t a t e " > < H e i g h t > 1 9 4 < / H e i g h t > < I s E x p a n d e d > t r u e < / I s E x p a n d e d > < I s F o c u s e d > t r u e < / I s F o c u s e d > < L a y e d O u t > t r u e < / L a y e d O u t > < L e f t > 1 1 6 9 . 6 1 5 2 4 2 2 7 0 6 6 3 2 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 T a b l e s \ r e t u r n s \ C o l u m n s \ r e t u r n _ i d 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 T a b l e s \ r e t u r n s \ C o l u m n s \ o r d e r _ d e t a i l _ i d 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 T a b l e s \ r e t u r n s \ C o l u m n s \ r e t u r n _ d a t e 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 T a b l e s \ r e t u r n s \ C o l u m n s \ r e f u n d _ s t a t u s 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 T a b l e s \ r e t u r n s \ M e a s u r e s \ S u m   o f   r e t u r n _ i d 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 T a b l e s \ r e t u r n s \ S u m   o f   r e t u r n _ i d \ A d d i t i o n a l 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 T a b l e s \ r e t u r n s \ M e a s u r e s \ S u m   o f   o r d e r _ d e t a i l _ i d  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 T a b l e s \ r e t u r n s \ S u m   o f   o r d e r _ d e t a i l _ i d   3 \ A d d i t i o n a l 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 T a b l e s \ r e t u r n s \ M e a s u r e s \ C o u n t   o f   o r d e r _ d e t a i l _ i d 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 T a b l e s \ r e t u r n s \ C o u n t   o f   o r d e r _ d e t a i l _ i d 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 T a b l e s \ o r d e r _ d e t a i l s 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 1 4 2 2 . 1 1 5 2 4 2 2 7 0 6 6 3 2 < / L e f t > < T a b I n d e x > 5 < / T a b I n d e x > < T o p > 1 6 2 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  1 \ C o l u m n s \ o r d e r _ d e t a i l _ i d 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  1 \ C o l u m n s \ o r d e r _ i d 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  1 \ C o l u m n s \ p r o d u c t _ i d 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  1 \ C o l u m n s \ q u a n t i t y 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  1 \ C o l u m n s \ d i s c o u n t _ p e r c e n t 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  1 \ C o l u m n s \ u n i t _ p r i c e 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  1 \ C o l u m n s \ t o t a l _ p r i c e 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  1 \ M e a s u r e s \ S u m   o f   o r d e r _ d e t a i l _ i d 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 T a b l e s \ o r d e r _ d e t a i l s   1 \ S u m   o f   o r d e r _ d e t a i l _ i d 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 T a b l e s \ r e t u r n _ p r o d u c t s 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 1 6 6 2 . 1 1 5 2 4 2 2 7 0 6 6 3 2 < / L e f t > < T a b I n d e x > 6 < / T a b I n d e x > < T o p > 1 6 2 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 T a b l e s \ r e t u r n _ p r o d u c t s \ C o l u m n s \ r e t u r n _ i d 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 T a b l e s \ r e t u r n _ p r o d u c t s \ C o l u m n s \ o r d e r _ d e t a i l _ i d 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 T a b l e s \ r e t u r n _ p r o d u c t s \ C o l u m n s \ r e t u r n _ d a t e 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 T a b l e s \ r e t u r n _ p r o d u c t s \ C o l u m n s \ r e a s o n 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 T a b l e s \ r e t u r n _ p r o d u c t s \ C o l u m n s \ r e f u n d _ s t a t u s 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 T a b l e s \ r e t u r n _ p r o d u c t s \ C o l u m n s \ p r o d u c t _ i d 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 T a b l e s \ r e t u r n _ p r o d u c t s \ C o l u m n s \ p r o d u c t s . p r o d u c t _ n a m e 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 T a b l e s \ r e t u r n _ p r o d u c t s \ M e a s u r e s \ C o u n t   o f   p r o d u c t s . p r o d u c t _ n a m e 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 T a b l e s \ r e t u r n _ p r o d u c t s \ C o u n t   o f   p r o d u c t s . p r o d u c t _ n a m e \ A d d i t i o n a l 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 R e l a t i o n s h i p s \ & l t ; T a b l e s \ o r d e r s \ C o l u m n s \ c u s t o m e r _ i d & g t ; - & l t ; T a b l e s \ c u s t o m e r s \ C o l u m n s \ c u s t o m e r _ i d & g t ; < / K e y > < / a : K e y > < a : V a l u e   i : t y p e = " D i a g r a m D i s p l a y L i n k V i e w S t a t e " > < A u t o m a t i o n P r o p e r t y H e l p e r T e x t > E n d   p o i n t   1 :   ( 2 9 4 . 9 0 3 8 1 0 5 6 7 6 6 6 , 1 2 6 . 5 ) .   E n d   p o i n t   2 :   ( 2 1 6 , 1 6 4 . 5 ) 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 2 9 4 . 9 0 3 8 1 0 5 6 7 6 6 5 8 < / b : _ x > < b : _ y > 1 2 6 . 5 < / b : _ y > < / b : P o i n t > < b : P o i n t > < b : _ x > 2 5 7 . 4 5 1 9 0 5 5 < / b : _ x > < b : _ y > 1 2 6 . 5 < / b : _ y > < / b : P o i n t > < b : P o i n t > < b : _ x > 2 5 5 . 4 5 1 9 0 5 5 < / b : _ x > < b : _ y > 1 2 8 . 5 < / b : _ y > < / b : P o i n t > < b : P o i n t > < b : _ x > 2 5 5 . 4 5 1 9 0 5 5 < / b : _ x > < b : _ y > 1 6 2 . 5 < / b : _ y > < / b : P o i n t > < b : P o i n t > < b : _ x > 2 5 3 . 4 5 1 9 0 5 5 < / b : _ x > < b : _ y > 1 6 4 . 5 < / b : _ y > < / b : P o i n t > < b : P o i n t > < b : _ x > 2 1 5 . 9 9 9 9 9 9 9 9 9 9 9 9 9 4 < / b : _ x > < b : _ y > 1 6 4 . 5 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 R e l a t i o n s h i p s \ & l t ; T a b l e s \ o r d e r s \ C o l u m n s \ c u s t o m e r _ i d & g t ; - & l t ; T a b l e s \ c u s t o m e r s \ C o l u m n s \ c u s t o m e r _ i d & g t ; \ F K 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 2 9 4 . 9 0 3 8 1 0 5 6 7 6 6 5 8 < / b : _ x > < b : _ y > 1 1 8 . 5 < / b : _ y > < / L a b e l L o c a t i o n > < L o c a t i o n   x m l n s : b = " h t t p : / / s c h e m a s . d a t a c o n t r a c t . o r g / 2 0 0 4 / 0 7 / S y s t e m . W i n d o w s " > < b : _ x > 3 1 0 . 9 0 3 8 1 0 5 6 7 6 6 5 8 < / b : _ x > < b : _ y > 1 2 6 . 5 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 R e l a t i o n s h i p s \ & l t ; T a b l e s \ o r d e r s \ C o l u m n s \ c u s t o m e r _ i d & g t ; - & l t ; T a b l e s \ c u s t o m e r s \ C o l u m n s \ c u s t o m e r _ i d & g t ; \ P K 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 1 5 6 . 5 < / b : _ y > < / L a b e l L o c a t i o n > < L o c a t i o n   x m l n s : b = " h t t p : / / s c h e m a s . d a t a c o n t r a c t . o r g / 2 0 0 4 / 0 7 / S y s t e m . W i n d o w s " > < b : _ x > 1 9 9 . 9 9 9 9 9 9 9 9 9 9 9 9 9 4 < / b : _ x > < b : _ y > 1 6 4 . 5 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 R e l a t i o n s h i p s \ & l t ; T a b l e s \ o r d e r s \ C o l u m n s \ c u s t o m e r _ i d & g t ; - & l t ; T a b l e s \ c u s t o m e r s \ C o l u m n s \ c u s t o m e r _ i d & g t ; \ C r o s s F i l t e r 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 2 9 4 . 9 0 3 8 1 0 5 6 7 6 6 5 8 < / b : _ x > < b : _ y > 1 2 6 . 5 < / b : _ y > < / b : P o i n t > < b : P o i n t > < b : _ x > 2 5 7 . 4 5 1 9 0 5 5 < / b : _ x > < b : _ y > 1 2 6 . 5 < / b : _ y > < / b : P o i n t > < b : P o i n t > < b : _ x > 2 5 5 . 4 5 1 9 0 5 5 < / b : _ x > < b : _ y > 1 2 8 . 5 < / b : _ y > < / b : P o i n t > < b : P o i n t > < b : _ x > 2 5 5 . 4 5 1 9 0 5 5 < / b : _ x > < b : _ y > 1 6 2 . 5 < / b : _ y > < / b : P o i n t > < b : P o i n t > < b : _ x > 2 5 3 . 4 5 1 9 0 5 5 < / b : _ x > < b : _ y > 1 6 4 . 5 < / b : _ y > < / b : P o i n t > < b : P o i n t > < b : _ x > 2 1 5 . 9 9 9 9 9 9 9 9 9 9 9 9 9 4 < / b : _ x > < b : _ y > 1 6 4 . 5 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 R e l a t i o n s h i p s \ & l t ; T a b l e s \ o r d e r _ d e t a i l s \ C o l u m n s \ o r d e r _ i d & g t ; - & l t ; T a b l e s \ o r d e r s \ C o l u m n s \ o r d e r _ i d & g t ; < / K e y > < / a : K e y > < a : V a l u e   i : t y p e = " D i a g r a m D i s p l a y L i n k V i e w S t a t e " > < A u t o m a t i o n P r o p e r t y H e l p e r T e x t > E n d   p o i n t   1 :   ( 5 9 5 . 8 0 7 6 2 1 1 3 5 3 3 2 , 1 0 9 . 7 5 ) .   E n d   p o i n t   2 :   ( 5 2 6 . 9 0 3 8 1 0 5 6 7 6 6 6 , 1 2 9 . 7 5 ) 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 5 9 5 . 8 0 7 6 2 1 1 3 5 3 3 1 6 < / b : _ x > < b : _ y > 1 0 9 . 7 5 < / b : _ y > < / b : P o i n t > < b : P o i n t > < b : _ x > 5 6 3 . 3 5 5 7 1 6 < / b : _ x > < b : _ y > 1 0 9 . 7 5 < / b : _ y > < / b : P o i n t > < b : P o i n t > < b : _ x > 5 6 1 . 3 5 5 7 1 6 < / b : _ x > < b : _ y > 1 1 1 . 7 5 < / b : _ y > < / b : P o i n t > < b : P o i n t > < b : _ x > 5 6 1 . 3 5 5 7 1 6 < / b : _ x > < b : _ y > 1 2 7 . 7 5 < / b : _ y > < / b : P o i n t > < b : P o i n t > < b : _ x > 5 5 9 . 3 5 5 7 1 6 < / b : _ x > < b : _ y > 1 2 9 . 7 5 < / b : _ y > < / b : P o i n t > < b : P o i n t > < b : _ x > 5 2 6 . 9 0 3 8 1 0 5 6 7 6 6 5 8 < / b : _ x > < b : _ y > 1 2 9 . 7 5 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 R e l a t i o n s h i p s \ & l t ; T a b l e s \ o r d e r _ d e t a i l s \ C o l u m n s \ o r d e r _ i d & g t ; - & l t ; T a b l e s \ o r d e r s \ C o l u m n s \ o r d e r _ i d & g t ; \ F K 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 5 9 5 . 8 0 7 6 2 1 1 3 5 3 3 1 6 < / b : _ x > < b : _ y > 1 0 1 . 7 5 < / b : _ y > < / L a b e l L o c a t i o n > < L o c a t i o n   x m l n s : b = " h t t p : / / s c h e m a s . d a t a c o n t r a c t . o r g / 2 0 0 4 / 0 7 / S y s t e m . W i n d o w s " > < b : _ x > 6 1 1 . 8 0 7 6 2 1 1 3 5 3 3 1 6 < / b : _ x > < b : _ y > 1 0 9 . 7 5 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 R e l a t i o n s h i p s \ & l t ; T a b l e s \ o r d e r _ d e t a i l s \ C o l u m n s \ o r d e r _ i d & g t ; - & l t ; T a b l e s \ o r d e r s \ C o l u m n s \ o r d e r _ i d & g t ; \ P K 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 5 1 0 . 9 0 3 8 1 0 5 6 7 6 6 5 8 < / b : _ x > < b : _ y > 1 2 1 . 7 5 < / b : _ y > < / L a b e l L o c a t i o n > < L o c a t i o n   x m l n s : b = " h t t p : / / s c h e m a s . d a t a c o n t r a c t . o r g / 2 0 0 4 / 0 7 / S y s t e m . W i n d o w s " > < b : _ x > 5 1 0 . 9 0 3 8 1 0 5 6 7 6 6 5 8 < / b : _ x > < b : _ y > 1 2 9 . 7 5 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 R e l a t i o n s h i p s \ & l t ; T a b l e s \ o r d e r _ d e t a i l s \ C o l u m n s \ o r d e r _ i d & g t ; - & l t ; T a b l e s \ o r d e r s \ C o l u m n s \ o r d e r _ i d & g t ; \ C r o s s F i l t e r 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 5 9 5 . 8 0 7 6 2 1 1 3 5 3 3 1 6 < / b : _ x > < b : _ y > 1 0 9 . 7 5 < / b : _ y > < / b : P o i n t > < b : P o i n t > < b : _ x > 5 6 3 . 3 5 5 7 1 6 < / b : _ x > < b : _ y > 1 0 9 . 7 5 < / b : _ y > < / b : P o i n t > < b : P o i n t > < b : _ x > 5 6 1 . 3 5 5 7 1 6 < / b : _ x > < b : _ y > 1 1 1 . 7 5 < / b : _ y > < / b : P o i n t > < b : P o i n t > < b : _ x > 5 6 1 . 3 5 5 7 1 6 < / b : _ x > < b : _ y > 1 2 7 . 7 5 < / b : _ y > < / b : P o i n t > < b : P o i n t > < b : _ x > 5 5 9 . 3 5 5 7 1 6 < / b : _ x > < b : _ y > 1 2 9 . 7 5 < / b : _ y > < / b : P o i n t > < b : P o i n t > < b : _ x > 5 2 6 . 9 0 3 8 1 0 5 6 7 6 6 5 8 < / b : _ x > < b : _ y > 1 2 9 . 7 5 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 R e l a t i o n s h i p s \ & l t ; T a b l e s \ o r d e r _ d e t a i l s \ C o l u m n s \ p r o d u c t _ i d & g t ; - & l t ; T a b l e s \ p r o d u c t s \ C o l u m n s \ p r o d u c t _ i d & g t ; < / K e y > < / a : K e y > < a : V a l u e   i : t y p e = " D i a g r a m D i s p l a y L i n k V i e w S t a t e " > < A u t o m a t i o n P r o p e r t y H e l p e r T e x t > E n d   p o i n t   1 :   ( 7 1 1 . 8 0 7 6 2 1 , 2 4 2 ) .   E n d   p o i n t   2 :   ( 9 0 2 . 2 1 1 4 3 1 7 0 2 9 9 8 , 2 3 4 . 5 ) 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 7 1 1 . 8 0 7 6 2 0 9 9 9 9 9 9 9 3 < / b : _ x > < b : _ y > 2 4 2 < / b : _ y > < / b : P o i n t > < b : P o i n t > < b : _ x > 7 1 1 . 8 0 7 6 2 1 < / b : _ x > < b : _ y > 2 4 5 < / b : _ y > < / b : P o i n t > < b : P o i n t > < b : _ x > 7 1 3 . 8 0 7 6 2 1 < / b : _ x > < b : _ y > 2 4 7 < / b : _ y > < / b : P o i n t > < b : P o i n t > < b : _ x > 8 2 9 . 3 0 7 6 2 0 9 9 5 5 < / b : _ x > < b : _ y > 2 4 7 < / b : _ y > < / b : P o i n t > < b : P o i n t > < b : _ x > 8 3 1 . 3 0 7 6 2 0 9 9 5 5 < / b : _ x > < b : _ y > 2 4 5 < / b : _ y > < / b : P o i n t > < b : P o i n t > < b : _ x > 8 3 1 . 3 0 7 6 2 0 9 9 5 5 < / b : _ x > < b : _ y > 2 3 6 . 5 < / b : _ y > < / b : P o i n t > < b : P o i n t > < b : _ x > 8 3 3 . 3 0 7 6 2 0 9 9 5 5 < / b : _ x > < b : _ y > 2 3 4 . 5 < / b : _ y > < / b : P o i n t > < b : P o i n t > < b : _ x > 9 0 2 . 2 1 1 4 3 1 7 0 2 9 9 7 5 2 < / b : _ x > < b : _ y > 2 3 4 . 5 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 R e l a t i o n s h i p s \ & l t ; T a b l e s \ o r d e r _ d e t a i l s \ C o l u m n s \ p r o d u c t _ i d & g t ; - & l t ; T a b l e s \ p r o d u c t s \ C o l u m n s \ p r o d u c t _ i d & g t ; \ F K 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 7 0 3 . 8 0 7 6 2 0 9 9 9 9 9 9 9 3 < / b : _ x > < b : _ y > 2 2 6 < / b : _ y > < / L a b e l L o c a t i o n > < L o c a t i o n   x m l n s : b = " h t t p : / / s c h e m a s . d a t a c o n t r a c t . o r g / 2 0 0 4 / 0 7 / S y s t e m . W i n d o w s " > < b : _ x > 7 1 1 . 8 0 7 6 2 1 < / b : _ x > < b : _ y > 2 2 6 < / b : _ y > < / L o c a t i o n > < S h a p e R o t a t e A n g l e > 9 0 . 0 0 0 0 0 0 0 0 0 0 0 0 4 1 2 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 R e l a t i o n s h i p s \ & l t ; T a b l e s \ o r d e r _ d e t a i l s \ C o l u m n s \ p r o d u c t _ i d & g t ; - & l t ; T a b l e s \ p r o d u c t s \ C o l u m n s \ p r o d u c t _ i d & g t ; \ P K 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 9 0 2 . 2 1 1 4 3 1 7 0 2 9 9 7 5 2 < / b : _ x > < b : _ y > 2 2 6 . 5 < / b : _ y > < / L a b e l L o c a t i o n > < L o c a t i o n   x m l n s : b = " h t t p : / / s c h e m a s . d a t a c o n t r a c t . o r g / 2 0 0 4 / 0 7 / S y s t e m . W i n d o w s " > < b : _ x > 9 1 8 . 2 1 1 4 3 1 7 0 2 9 9 7 4 < / b : _ x > < b : _ y > 2 3 4 . 5 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 R e l a t i o n s h i p s \ & l t ; T a b l e s \ o r d e r _ d e t a i l s \ C o l u m n s \ p r o d u c t _ i d & g t ; - & l t ; T a b l e s \ p r o d u c t s \ C o l u m n s \ p r o d u c t _ i d & g t ; \ C r o s s F i l t e r 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 7 1 1 . 8 0 7 6 2 0 9 9 9 9 9 9 9 3 < / b : _ x > < b : _ y > 2 4 2 < / b : _ y > < / b : P o i n t > < b : P o i n t > < b : _ x > 7 1 1 . 8 0 7 6 2 1 < / b : _ x > < b : _ y > 2 4 5 < / b : _ y > < / b : P o i n t > < b : P o i n t > < b : _ x > 7 1 3 . 8 0 7 6 2 1 < / b : _ x > < b : _ y > 2 4 7 < / b : _ y > < / b : P o i n t > < b : P o i n t > < b : _ x > 8 2 9 . 3 0 7 6 2 0 9 9 5 5 < / b : _ x > < b : _ y > 2 4 7 < / b : _ y > < / b : P o i n t > < b : P o i n t > < b : _ x > 8 3 1 . 3 0 7 6 2 0 9 9 5 5 < / b : _ x > < b : _ y > 2 4 5 < / b : _ y > < / b : P o i n t > < b : P o i n t > < b : _ x > 8 3 1 . 3 0 7 6 2 0 9 9 5 5 < / b : _ x > < b : _ y > 2 3 6 . 5 < / b : _ y > < / b : P o i n t > < b : P o i n t > < b : _ x > 8 3 3 . 3 0 7 6 2 0 9 9 5 5 < / b : _ x > < b : _ y > 2 3 4 . 5 < / b : _ y > < / b : P o i n t > < b : P o i n t > < b : _ x > 9 0 2 . 2 1 1 4 3 1 7 0 2 9 9 7 5 2 < / b : _ x > < b : _ y > 2 3 4 . 5 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 R e l a t i o n s h i p s \ & l t ; T a b l e s \ o r d e r _ d e t a i l s \ C o l u m n s \ o r d e r _ d e t a i l _ i d & g t ; - & l t ; T a b l e s \ r e t u r n s \ C o l u m n s \ o r d e r _ d e t a i l _ i d & g t ; < / K e y > < / a : K e y > < a : V a l u e   i : t y p e = " D i a g r a m D i s p l a y L i n k V i e w S t a t e " > < A u t o m a t i o n P r o p e r t y H e l p e r T e x t > E n d   p o i n t   1 :   ( 8 2 7 . 8 0 7 6 2 1 1 3 5 3 3 2 , 1 1 4 . 5 ) .   E n d   p o i n t   2 :   ( 1 1 5 3 . 6 1 5 2 4 2 2 7 0 6 6 , 9 4 . 5 ) 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 8 2 7 . 8 0 7 6 2 1 1 3 5 3 3 1 6 < / b : _ x > < b : _ y > 1 1 4 . 5 < / b : _ y > < / b : P o i n t > < b : P o i n t > < b : _ x > 9 8 8 . 7 1 1 4 3 1 5 0 0 0 0 0 1 2 < / b : _ x > < b : _ y > 1 1 4 . 5 < / b : _ y > < / b : P o i n t > < b : P o i n t > < b : _ x > 9 9 0 . 7 1 1 4 3 1 5 0 0 0 0 0 1 2 < / b : _ x > < b : _ y > 1 1 2 . 5 < / b : _ y > < / b : P o i n t > < b : P o i n t > < b : _ x > 9 9 0 . 7 1 1 4 3 1 5 0 0 0 0 0 1 2 < / b : _ x > < b : _ y > 9 6 . 5 < / b : _ y > < / b : P o i n t > < b : P o i n t > < b : _ x > 9 9 2 . 7 1 1 4 3 1 5 0 0 0 0 0 1 2 < / b : _ x > < b : _ y > 9 4 . 5 < / b : _ y > < / b : P o i n t > < b : P o i n t > < b : _ x > 1 1 5 3 . 6 1 5 2 4 2 2 7 0 6 6 3 2 < / b : _ x > < b : _ y > 9 4 . 5 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 R e l a t i o n s h i p s \ & l t ; T a b l e s \ o r d e r _ d e t a i l s \ C o l u m n s \ o r d e r _ d e t a i l _ i d & g t ; - & l t ; T a b l e s \ r e t u r n s \ C o l u m n s \ o r d e r _ d e t a i l _ i d & g t ; \ F K 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 8 1 1 . 8 0 7 6 2 1 1 3 5 3 3 1 6 < / b : _ x > < b : _ y > 1 0 6 . 5 < / b : _ y > < / L a b e l L o c a t i o n > < L o c a t i o n   x m l n s : b = " h t t p : / / s c h e m a s . d a t a c o n t r a c t . o r g / 2 0 0 4 / 0 7 / S y s t e m . W i n d o w s " > < b : _ x > 8 1 1 . 8 0 7 6 2 1 1 3 5 3 3 1 6 < / b : _ x > < b : _ y > 1 1 4 . 5 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 R e l a t i o n s h i p s \ & l t ; T a b l e s \ o r d e r _ d e t a i l s \ C o l u m n s \ o r d e r _ d e t a i l _ i d & g t ; - & l t ; T a b l e s \ r e t u r n s \ C o l u m n s \ o r d e r _ d e t a i l _ i d & g t ; \ P K 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 1 1 5 3 . 6 1 5 2 4 2 2 7 0 6 6 3 2 < / b : _ x > < b : _ y > 8 6 . 5 < / b : _ y > < / L a b e l L o c a t i o n > < L o c a t i o n   x m l n s : b = " h t t p : / / s c h e m a s . d a t a c o n t r a c t . o r g / 2 0 0 4 / 0 7 / S y s t e m . W i n d o w s " > < b : _ x > 1 1 6 9 . 6 1 5 2 4 2 2 7 0 6 6 3 2 < / b : _ x > < b : _ y > 9 4 . 5 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 R e l a t i o n s h i p s \ & l t ; T a b l e s \ o r d e r _ d e t a i l s \ C o l u m n s \ o r d e r _ d e t a i l _ i d & g t ; - & l t ; T a b l e s \ r e t u r n s \ C o l u m n s \ o r d e r _ d e t a i l _ i d & g t ; \ C r o s s F i l t e r 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 8 2 7 . 8 0 7 6 2 1 1 3 5 3 3 1 6 < / b : _ x > < b : _ y > 1 1 4 . 5 < / b : _ y > < / b : P o i n t > < b : P o i n t > < b : _ x > 9 8 8 . 7 1 1 4 3 1 5 0 0 0 0 0 1 2 < / b : _ x > < b : _ y > 1 1 4 . 5 < / b : _ y > < / b : P o i n t > < b : P o i n t > < b : _ x > 9 9 0 . 7 1 1 4 3 1 5 0 0 0 0 0 1 2 < / b : _ x > < b : _ y > 1 1 2 . 5 < / b : _ y > < / b : P o i n t > < b : P o i n t > < b : _ x > 9 9 0 . 7 1 1 4 3 1 5 0 0 0 0 0 1 2 < / b : _ x > < b : _ y > 9 6 . 5 < / b : _ y > < / b : P o i n t > < b : P o i n t > < b : _ x > 9 9 2 . 7 1 1 4 3 1 5 0 0 0 0 0 1 2 < / b : _ x > < b : _ y > 9 4 . 5 < / b : _ y > < / b : P o i n t > < b : P o i n t > < b : _ x > 1 1 5 3 . 6 1 5 2 4 2 2 7 0 6 6 3 2 < / b : _ x > < b : _ y > 9 4 . 5 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 2 0 2 5 - 0 9 - 2 0 T 1 2 : 5 2 : 0 4 . 8 0 2 3 0 4 9 + 0 5 : 3 0 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 c u s t o m e r s _ 9 4 d 3 e 2 0 4 - b b 4 1 - 4 1 5 2 - 8 0 2 5 - 6 3 e c 1 c 4 7 d 2 c 4 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 o r d e r s _ f 4 9 2 2 e b 5 - 0 1 8 4 - 4 9 5 7 - a 8 f f - 1 a e 2 8 3 6 6 1 d 4 a 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 p r o d u c t s _ 6 5 6 5 e 9 7 8 - 1 d 8 d - 4 4 f c - b 8 b 2 - 9 2 e 3 c 5 e 8 c c 5 a 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 o r d e r _ d e t a i l s _ a 5 8 c 6 2 b b - 6 5 e 9 - 4 4 a c - 9 1 b 7 - e d 9 7 e 1 a 0 3 7 f 2 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 r e t u r n s _ 4 1 2 b b e e 6 - 0 f 5 d - 4 2 f 8 - b 8 7 5 - f c 0 a 8 3 4 7 1 c 5 1 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p r o d u c t s _ 6 5 6 5 e 9 7 8 - 1 d 8 d - 4 4 f c - b 8 b 2 - 9 2 e 3 c 5 e 8 c c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 1 9 8 < / i n t > < / v a l u e > < / i t e m > < i t e m > < k e y > < s t r i n g > p r o d u c t _ n a m e < / s t r i n g > < / k e y > < v a l u e > < i n t > 2 4 4 < / i n t > < / v a l u e > < / i t e m > < i t e m > < k e y > < s t r i n g > p r i c e < / s t r i n g > < / k e y > < v a l u e > < i n t > 1 2 4 < / i n t > < / v a l u e > < / i t e m > < i t e m > < k e y > < s t r i n g > c a t e g o r y < / s t r i n g > < / k e y > < v a l u e > < i n t > 1 6 9 < / i n t > < / v a l u e > < / i t e m > < i t e m > < k e y > < s t r i n g > c o l o r < / s t r i n g > < / k e y > < v a l u e > < i n t > 1 2 5 < / i n t > < / v a l u e > < / i t e m > < i t e m > < k e y > < s t r i n g > m o d e l _ n u m b e r < / s t r i n g > < / k e y > < v a l u e > < i n t > 2 5 3 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 p r o d u c t _ n a m e < / s t r i n g > < / k e y > < v a l u e > < i n t > 1 < / i n t > < / v a l u e > < / i t e m > < i t e m > < k e y > < s t r i n g > p r i c e 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 c o l o r < / s t r i n g > < / k e y > < v a l u e > < i n t > 4 < / i n t > < / v a l u e > < / i t e m > < i t e m > < k e y > < s t r i n g > m o d e l _ n u m b e r 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C23CCDDA-AA39-4ACB-9E1A-51038ABFC379}">
  <ds:schemaRefs/>
</ds:datastoreItem>
</file>

<file path=customXml/itemProps10.xml><?xml version="1.0" encoding="utf-8"?>
<ds:datastoreItem xmlns:ds="http://schemas.openxmlformats.org/officeDocument/2006/customXml" ds:itemID="{2A55B5F4-FA4B-42AE-94F7-ED4FB4C9AC30}">
  <ds:schemaRefs/>
</ds:datastoreItem>
</file>

<file path=customXml/itemProps11.xml><?xml version="1.0" encoding="utf-8"?>
<ds:datastoreItem xmlns:ds="http://schemas.openxmlformats.org/officeDocument/2006/customXml" ds:itemID="{AC28BF84-F16A-4045-85A9-F4B6F77B93A5}">
  <ds:schemaRefs/>
</ds:datastoreItem>
</file>

<file path=customXml/itemProps12.xml><?xml version="1.0" encoding="utf-8"?>
<ds:datastoreItem xmlns:ds="http://schemas.openxmlformats.org/officeDocument/2006/customXml" ds:itemID="{6A3BE9ED-A6DB-4EF8-9535-368D60D6EB56}">
  <ds:schemaRefs/>
</ds:datastoreItem>
</file>

<file path=customXml/itemProps13.xml><?xml version="1.0" encoding="utf-8"?>
<ds:datastoreItem xmlns:ds="http://schemas.openxmlformats.org/officeDocument/2006/customXml" ds:itemID="{F56CA47F-A9BF-451B-BA0E-5F8F8E1BFA22}">
  <ds:schemaRefs/>
</ds:datastoreItem>
</file>

<file path=customXml/itemProps14.xml><?xml version="1.0" encoding="utf-8"?>
<ds:datastoreItem xmlns:ds="http://schemas.openxmlformats.org/officeDocument/2006/customXml" ds:itemID="{638AC349-CFC5-4EED-8CF7-03BEFFEB2A36}">
  <ds:schemaRefs/>
</ds:datastoreItem>
</file>

<file path=customXml/itemProps15.xml><?xml version="1.0" encoding="utf-8"?>
<ds:datastoreItem xmlns:ds="http://schemas.openxmlformats.org/officeDocument/2006/customXml" ds:itemID="{79CF5B59-9EE9-4FF3-AD9F-B2387FE5E4B0}">
  <ds:schemaRefs/>
</ds:datastoreItem>
</file>

<file path=customXml/itemProps16.xml><?xml version="1.0" encoding="utf-8"?>
<ds:datastoreItem xmlns:ds="http://schemas.openxmlformats.org/officeDocument/2006/customXml" ds:itemID="{D9948BE3-6B45-49C0-B220-E8F64F3B4F11}">
  <ds:schemaRefs/>
</ds:datastoreItem>
</file>

<file path=customXml/itemProps17.xml><?xml version="1.0" encoding="utf-8"?>
<ds:datastoreItem xmlns:ds="http://schemas.openxmlformats.org/officeDocument/2006/customXml" ds:itemID="{9CF604D4-91BF-441E-AB5E-6D56986953FD}">
  <ds:schemaRefs/>
</ds:datastoreItem>
</file>

<file path=customXml/itemProps18.xml><?xml version="1.0" encoding="utf-8"?>
<ds:datastoreItem xmlns:ds="http://schemas.openxmlformats.org/officeDocument/2006/customXml" ds:itemID="{9C845DF1-2042-4145-951C-18FA4D46ED8C}">
  <ds:schemaRefs/>
</ds:datastoreItem>
</file>

<file path=customXml/itemProps19.xml><?xml version="1.0" encoding="utf-8"?>
<ds:datastoreItem xmlns:ds="http://schemas.openxmlformats.org/officeDocument/2006/customXml" ds:itemID="{16A5120F-E65E-4332-A15F-BE299D6300F1}">
  <ds:schemaRefs/>
</ds:datastoreItem>
</file>

<file path=customXml/itemProps2.xml><?xml version="1.0" encoding="utf-8"?>
<ds:datastoreItem xmlns:ds="http://schemas.openxmlformats.org/officeDocument/2006/customXml" ds:itemID="{80723091-7B00-4B98-B4FD-FA85B5DABF73}">
  <ds:schemaRefs/>
</ds:datastoreItem>
</file>

<file path=customXml/itemProps20.xml><?xml version="1.0" encoding="utf-8"?>
<ds:datastoreItem xmlns:ds="http://schemas.openxmlformats.org/officeDocument/2006/customXml" ds:itemID="{73F99A16-64D8-4F9C-B9DB-30A4E53864C1}">
  <ds:schemaRefs/>
</ds:datastoreItem>
</file>

<file path=customXml/itemProps21.xml><?xml version="1.0" encoding="utf-8"?>
<ds:datastoreItem xmlns:ds="http://schemas.openxmlformats.org/officeDocument/2006/customXml" ds:itemID="{D864D0A8-74CE-4998-AF4F-F8F401514ED5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B6232191-46D4-4F60-8B0D-37BC5F1A81B1}">
  <ds:schemaRefs/>
</ds:datastoreItem>
</file>

<file path=customXml/itemProps4.xml><?xml version="1.0" encoding="utf-8"?>
<ds:datastoreItem xmlns:ds="http://schemas.openxmlformats.org/officeDocument/2006/customXml" ds:itemID="{D83B6CCB-2E6B-43A9-8EF8-0A49469536EE}">
  <ds:schemaRefs/>
</ds:datastoreItem>
</file>

<file path=customXml/itemProps5.xml><?xml version="1.0" encoding="utf-8"?>
<ds:datastoreItem xmlns:ds="http://schemas.openxmlformats.org/officeDocument/2006/customXml" ds:itemID="{82F34D0E-75C3-4BCE-98B3-37D6619E38B4}">
  <ds:schemaRefs/>
</ds:datastoreItem>
</file>

<file path=customXml/itemProps6.xml><?xml version="1.0" encoding="utf-8"?>
<ds:datastoreItem xmlns:ds="http://schemas.openxmlformats.org/officeDocument/2006/customXml" ds:itemID="{DA069852-93C3-497B-BF67-6F0B4C307BAC}">
  <ds:schemaRefs/>
</ds:datastoreItem>
</file>

<file path=customXml/itemProps7.xml><?xml version="1.0" encoding="utf-8"?>
<ds:datastoreItem xmlns:ds="http://schemas.openxmlformats.org/officeDocument/2006/customXml" ds:itemID="{87007292-61FE-454F-B7A0-AEC1756A5F40}">
  <ds:schemaRefs/>
</ds:datastoreItem>
</file>

<file path=customXml/itemProps8.xml><?xml version="1.0" encoding="utf-8"?>
<ds:datastoreItem xmlns:ds="http://schemas.openxmlformats.org/officeDocument/2006/customXml" ds:itemID="{B8E04BD3-75ED-436C-A376-158691C80BA7}">
  <ds:schemaRefs/>
</ds:datastoreItem>
</file>

<file path=customXml/itemProps9.xml><?xml version="1.0" encoding="utf-8"?>
<ds:datastoreItem xmlns:ds="http://schemas.openxmlformats.org/officeDocument/2006/customXml" ds:itemID="{22050B18-FF29-4CE3-8A07-A93A1C2FBE1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data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Sachin Saroj</dc:creator>
  <cp:lastModifiedBy>Sachin Saroj</cp:lastModifiedBy>
  <dcterms:created xsi:type="dcterms:W3CDTF">2025-09-18T10:26:35Z</dcterms:created>
  <dcterms:modified xsi:type="dcterms:W3CDTF">2025-09-20T07:38:40Z</dcterms:modified>
</cp:coreProperties>
</file>